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9B59C041-E2FA-43AD-A493-93AB281D2FED}" xr6:coauthVersionLast="47" xr6:coauthVersionMax="47" xr10:uidLastSave="{00000000-0000-0000-0000-000000000000}"/>
  <bookViews>
    <workbookView xWindow="-110" yWindow="-110" windowWidth="19420" windowHeight="10300" xr2:uid="{89DF136F-A0ED-4BCE-8C55-86647B4CFAB4}"/>
  </bookViews>
  <sheets>
    <sheet name="Title" sheetId="3" r:id="rId1"/>
    <sheet name="Power Var2" sheetId="1" r:id="rId2"/>
    <sheet name="Power Var2a" sheetId="2" r:id="rId3"/>
  </sheets>
  <externalReferences>
    <externalReference r:id="rId4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G24" i="2"/>
  <c r="G22" i="2"/>
  <c r="G21" i="2"/>
  <c r="D15" i="2"/>
  <c r="D14" i="2"/>
  <c r="D13" i="2"/>
  <c r="D11" i="2"/>
  <c r="D10" i="2"/>
  <c r="D7" i="2"/>
  <c r="D30" i="1"/>
  <c r="D29" i="1"/>
  <c r="I28" i="1"/>
  <c r="G28" i="1"/>
  <c r="D28" i="1"/>
  <c r="I26" i="1"/>
  <c r="D26" i="1"/>
  <c r="I25" i="1"/>
  <c r="G25" i="1"/>
  <c r="D25" i="1"/>
  <c r="I24" i="1"/>
  <c r="G24" i="1"/>
  <c r="I22" i="1"/>
  <c r="G22" i="1"/>
  <c r="D22" i="1"/>
  <c r="I21" i="1"/>
  <c r="G21" i="1"/>
  <c r="I16" i="1"/>
  <c r="I15" i="1"/>
  <c r="D15" i="1"/>
  <c r="I14" i="1"/>
  <c r="D14" i="1"/>
  <c r="I13" i="1"/>
  <c r="D13" i="1"/>
  <c r="I11" i="1"/>
  <c r="D11" i="1"/>
  <c r="I10" i="1"/>
  <c r="D10" i="1"/>
  <c r="I7" i="1"/>
  <c r="D7" i="1"/>
  <c r="G13" i="2"/>
  <c r="G15" i="2" s="1"/>
  <c r="G16" i="2" s="1"/>
  <c r="G11" i="2"/>
  <c r="B11" i="2"/>
  <c r="G10" i="2"/>
  <c r="G14" i="2" s="1"/>
  <c r="B10" i="2"/>
  <c r="B13" i="2" s="1"/>
  <c r="B14" i="2" s="1"/>
  <c r="B15" i="2" s="1"/>
  <c r="G7" i="2"/>
  <c r="B7" i="2"/>
  <c r="B26" i="1"/>
  <c r="B25" i="1"/>
  <c r="B28" i="1" s="1"/>
  <c r="B29" i="1" s="1"/>
  <c r="B30" i="1" s="1"/>
  <c r="B22" i="1"/>
  <c r="G13" i="1"/>
  <c r="G11" i="1"/>
  <c r="B11" i="1"/>
  <c r="G10" i="1"/>
  <c r="G14" i="1" s="1"/>
  <c r="B10" i="1"/>
  <c r="B13" i="1" s="1"/>
  <c r="B14" i="1" s="1"/>
  <c r="B15" i="1" s="1"/>
  <c r="G7" i="1"/>
  <c r="B7" i="1"/>
  <c r="G15" i="1" l="1"/>
  <c r="G16" i="1" s="1"/>
</calcChain>
</file>

<file path=xl/sharedStrings.xml><?xml version="1.0" encoding="utf-8"?>
<sst xmlns="http://schemas.openxmlformats.org/spreadsheetml/2006/main" count="95" uniqueCount="37">
  <si>
    <t>Power of two-sample variance test</t>
  </si>
  <si>
    <t>Power</t>
  </si>
  <si>
    <t>one-tailed</t>
  </si>
  <si>
    <t>two-tailed</t>
  </si>
  <si>
    <t>var 1</t>
  </si>
  <si>
    <t>stdev 1</t>
  </si>
  <si>
    <t>var 2</t>
  </si>
  <si>
    <t>stdev 2</t>
  </si>
  <si>
    <t>ratio</t>
  </si>
  <si>
    <t>n1</t>
  </si>
  <si>
    <t>n2</t>
  </si>
  <si>
    <t>df1</t>
  </si>
  <si>
    <t>df2</t>
  </si>
  <si>
    <t>α</t>
  </si>
  <si>
    <t>F crit</t>
  </si>
  <si>
    <t>F -crit</t>
  </si>
  <si>
    <t>β</t>
  </si>
  <si>
    <t>F +crit</t>
  </si>
  <si>
    <t>1-β</t>
  </si>
  <si>
    <t>Real Statistics functions</t>
  </si>
  <si>
    <t>1 tailed</t>
  </si>
  <si>
    <t>2 tailed</t>
  </si>
  <si>
    <t>=J5^2/J6^2</t>
  </si>
  <si>
    <t>=J8-1</t>
  </si>
  <si>
    <t>=J9-1</t>
  </si>
  <si>
    <t>=FINV(1-J12/2,J10,J11)</t>
  </si>
  <si>
    <t>=FINV(J12/2,J10,J11)</t>
  </si>
  <si>
    <t>=FDIST(J7*J13,J10,J11)-FDIST(J7*J14,J10,J11)</t>
  </si>
  <si>
    <t>=1-J15</t>
  </si>
  <si>
    <t>=VAR2_POWER(E7,E8,E9,1,E12)</t>
  </si>
  <si>
    <t>=VAR2_POWER(J7,J8,J9)</t>
  </si>
  <si>
    <t>=VAR2_SIZE(E7,0.8,1)</t>
  </si>
  <si>
    <t>=VAR2_SIZE(J7)</t>
  </si>
  <si>
    <t>Real Statistics Using Excel</t>
  </si>
  <si>
    <t>Updated</t>
  </si>
  <si>
    <t>Copyright © 2013 - 2023 Charles Zaiontz</t>
  </si>
  <si>
    <t>Power of Two Sample Variance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</si>
</sst>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0" xfId="0" quotePrefix="1"/>
    <xf numFmtId="0" fontId="0" fillId="0" borderId="3" xfId="0" applyBorder="1"/>
    <xf numFmtId="0" fontId="0" fillId="0" borderId="4" xfId="0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7C0ED-FCB7-4DFB-8A2E-4DA94EFCD704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33</v>
      </c>
    </row>
    <row r="2" spans="1:2" x14ac:dyDescent="0.35">
      <c r="A2" t="s">
        <v>36</v>
      </c>
    </row>
    <row r="4" spans="1:2" x14ac:dyDescent="0.35">
      <c r="A4" t="s">
        <v>34</v>
      </c>
      <c r="B4" s="8">
        <v>45192</v>
      </c>
    </row>
    <row r="6" spans="1:2" x14ac:dyDescent="0.35">
      <c r="A6" s="9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46ED-A1FC-4DBE-A1F1-0A09E8239196}">
  <dimension ref="A1:I30"/>
  <sheetViews>
    <sheetView workbookViewId="0"/>
  </sheetViews>
  <sheetFormatPr defaultRowHeight="14.5" x14ac:dyDescent="0.35"/>
  <cols>
    <col min="1" max="1" width="10.81640625" customWidth="1"/>
    <col min="3" max="3" width="3.7265625" customWidth="1"/>
    <col min="4" max="4" width="27.81640625" customWidth="1"/>
    <col min="5" max="5" width="3.54296875" customWidth="1"/>
    <col min="6" max="6" width="10.7265625" customWidth="1"/>
    <col min="7" max="7" width="9.1796875" customWidth="1"/>
    <col min="8" max="8" width="3.453125" customWidth="1"/>
    <col min="9" max="9" width="50.1796875" customWidth="1"/>
  </cols>
  <sheetData>
    <row r="1" spans="1:9" x14ac:dyDescent="0.35">
      <c r="A1" s="1" t="s">
        <v>0</v>
      </c>
    </row>
    <row r="3" spans="1:9" x14ac:dyDescent="0.35">
      <c r="A3" t="s">
        <v>1</v>
      </c>
      <c r="B3" t="s">
        <v>2</v>
      </c>
      <c r="F3" t="s">
        <v>1</v>
      </c>
      <c r="G3" t="s">
        <v>3</v>
      </c>
    </row>
    <row r="5" spans="1:9" x14ac:dyDescent="0.35">
      <c r="A5" t="s">
        <v>4</v>
      </c>
      <c r="B5" s="2">
        <v>1.75</v>
      </c>
      <c r="F5" t="s">
        <v>5</v>
      </c>
      <c r="G5" s="2">
        <v>1.5</v>
      </c>
    </row>
    <row r="6" spans="1:9" x14ac:dyDescent="0.35">
      <c r="A6" t="s">
        <v>6</v>
      </c>
      <c r="B6" s="3">
        <v>2.25</v>
      </c>
      <c r="F6" t="s">
        <v>7</v>
      </c>
      <c r="G6" s="3">
        <v>1.2</v>
      </c>
    </row>
    <row r="7" spans="1:9" x14ac:dyDescent="0.35">
      <c r="A7" s="4" t="s">
        <v>8</v>
      </c>
      <c r="B7" s="3">
        <f>B6/B5</f>
        <v>1.2857142857142858</v>
      </c>
      <c r="D7" s="5" t="e">
        <f ca="1">FTEXT(B7)</f>
        <v>#NAME?</v>
      </c>
      <c r="F7" s="4" t="s">
        <v>8</v>
      </c>
      <c r="G7" s="3">
        <f>G5^2/G6^2</f>
        <v>1.5625</v>
      </c>
      <c r="I7" s="5" t="e">
        <f ca="1">FTEXT(G7)</f>
        <v>#NAME?</v>
      </c>
    </row>
    <row r="8" spans="1:9" x14ac:dyDescent="0.35">
      <c r="A8" s="4" t="s">
        <v>9</v>
      </c>
      <c r="B8" s="3">
        <v>50</v>
      </c>
      <c r="D8" s="5"/>
      <c r="F8" s="4" t="s">
        <v>9</v>
      </c>
      <c r="G8" s="3">
        <v>50</v>
      </c>
    </row>
    <row r="9" spans="1:9" x14ac:dyDescent="0.35">
      <c r="A9" s="4" t="s">
        <v>10</v>
      </c>
      <c r="B9" s="3">
        <v>60</v>
      </c>
      <c r="D9" s="5"/>
      <c r="F9" s="4" t="s">
        <v>10</v>
      </c>
      <c r="G9" s="3">
        <v>60</v>
      </c>
    </row>
    <row r="10" spans="1:9" x14ac:dyDescent="0.35">
      <c r="A10" s="4" t="s">
        <v>11</v>
      </c>
      <c r="B10" s="3">
        <f>B8-1</f>
        <v>49</v>
      </c>
      <c r="D10" s="5" t="e">
        <f ca="1">FTEXT(B10)</f>
        <v>#NAME?</v>
      </c>
      <c r="F10" s="4" t="s">
        <v>11</v>
      </c>
      <c r="G10" s="3">
        <f>G8-1</f>
        <v>49</v>
      </c>
      <c r="I10" s="5" t="e">
        <f ca="1">FTEXT(G10)</f>
        <v>#NAME?</v>
      </c>
    </row>
    <row r="11" spans="1:9" x14ac:dyDescent="0.35">
      <c r="A11" s="4" t="s">
        <v>12</v>
      </c>
      <c r="B11" s="3">
        <f>B9-1</f>
        <v>59</v>
      </c>
      <c r="D11" s="5" t="e">
        <f ca="1">FTEXT(B11)</f>
        <v>#NAME?</v>
      </c>
      <c r="F11" s="4" t="s">
        <v>12</v>
      </c>
      <c r="G11" s="3">
        <f>G9-1</f>
        <v>59</v>
      </c>
      <c r="I11" s="5" t="e">
        <f ca="1">FTEXT(G11)</f>
        <v>#NAME?</v>
      </c>
    </row>
    <row r="12" spans="1:9" x14ac:dyDescent="0.35">
      <c r="A12" s="4" t="s">
        <v>13</v>
      </c>
      <c r="B12" s="3">
        <v>0.05</v>
      </c>
      <c r="D12" s="5"/>
      <c r="F12" s="4" t="s">
        <v>13</v>
      </c>
      <c r="G12" s="3">
        <v>0.05</v>
      </c>
    </row>
    <row r="13" spans="1:9" x14ac:dyDescent="0.35">
      <c r="A13" t="s">
        <v>14</v>
      </c>
      <c r="B13" s="3">
        <f>_xlfn.F.INV.RT(B12,B10,B11)</f>
        <v>1.5653954734084008</v>
      </c>
      <c r="D13" s="5" t="e">
        <f ca="1">FTEXT(B13)</f>
        <v>#NAME?</v>
      </c>
      <c r="F13" t="s">
        <v>15</v>
      </c>
      <c r="G13" s="3">
        <f>_xlfn.F.INV(G12/2,G10,G11)</f>
        <v>0.57788671864724417</v>
      </c>
      <c r="I13" s="5" t="e">
        <f ca="1">FTEXT(G13)</f>
        <v>#NAME?</v>
      </c>
    </row>
    <row r="14" spans="1:9" x14ac:dyDescent="0.35">
      <c r="A14" s="4" t="s">
        <v>16</v>
      </c>
      <c r="B14" s="3">
        <f>_xlfn.F.DIST(B13/B7,B10,B11,TRUE)</f>
        <v>0.76632434576447162</v>
      </c>
      <c r="D14" s="5" t="e">
        <f ca="1">FTEXT(B14)</f>
        <v>#NAME?</v>
      </c>
      <c r="F14" t="s">
        <v>17</v>
      </c>
      <c r="G14" s="3">
        <f>_xlfn.F.INV.RT(G12/2,G10,G11)</f>
        <v>1.7068671005661997</v>
      </c>
      <c r="I14" s="5" t="e">
        <f ca="1">FTEXT(G14)</f>
        <v>#NAME?</v>
      </c>
    </row>
    <row r="15" spans="1:9" x14ac:dyDescent="0.35">
      <c r="A15" s="4" t="s">
        <v>18</v>
      </c>
      <c r="B15" s="6">
        <f>1-B14</f>
        <v>0.23367565423552838</v>
      </c>
      <c r="D15" s="5" t="e">
        <f ca="1">FTEXT(B15)</f>
        <v>#NAME?</v>
      </c>
      <c r="F15" s="4" t="s">
        <v>16</v>
      </c>
      <c r="G15" s="3">
        <f>_xlfn.F.DIST.RT(G13/G7,G10,G11)-_xlfn.F.DIST.RT(G14/G7,G10,G11)</f>
        <v>0.62930802636206673</v>
      </c>
      <c r="I15" s="5" t="e">
        <f ca="1">FTEXT(G15)</f>
        <v>#NAME?</v>
      </c>
    </row>
    <row r="16" spans="1:9" x14ac:dyDescent="0.35">
      <c r="F16" s="4" t="s">
        <v>18</v>
      </c>
      <c r="G16" s="6">
        <f>1-G15</f>
        <v>0.37069197363793327</v>
      </c>
      <c r="I16" s="5" t="e">
        <f ca="1">FTEXT(G16)</f>
        <v>#NAME?</v>
      </c>
    </row>
    <row r="18" spans="1:9" x14ac:dyDescent="0.35">
      <c r="A18" t="s">
        <v>1</v>
      </c>
      <c r="B18" t="s">
        <v>2</v>
      </c>
    </row>
    <row r="19" spans="1:9" x14ac:dyDescent="0.35">
      <c r="F19" t="s">
        <v>19</v>
      </c>
    </row>
    <row r="20" spans="1:9" x14ac:dyDescent="0.35">
      <c r="A20" t="s">
        <v>4</v>
      </c>
      <c r="B20" s="2">
        <v>2.25</v>
      </c>
    </row>
    <row r="21" spans="1:9" x14ac:dyDescent="0.35">
      <c r="A21" t="s">
        <v>6</v>
      </c>
      <c r="B21" s="3">
        <v>1.75</v>
      </c>
      <c r="F21" t="s">
        <v>20</v>
      </c>
      <c r="G21" s="2" t="e">
        <f ca="1">VAR2_POWER(B7,B8,B9,1,B12)</f>
        <v>#NAME?</v>
      </c>
      <c r="I21" s="5" t="e">
        <f ca="1">FTEXT(G21)</f>
        <v>#NAME?</v>
      </c>
    </row>
    <row r="22" spans="1:9" x14ac:dyDescent="0.35">
      <c r="A22" s="4" t="s">
        <v>8</v>
      </c>
      <c r="B22" s="3">
        <f>B21/B20</f>
        <v>0.77777777777777779</v>
      </c>
      <c r="D22" s="5" t="e">
        <f ca="1">FTEXT(B22)</f>
        <v>#NAME?</v>
      </c>
      <c r="F22" t="s">
        <v>21</v>
      </c>
      <c r="G22" s="6" t="e">
        <f ca="1">VAR2_POWER(G7,G8,G9)</f>
        <v>#NAME?</v>
      </c>
      <c r="I22" s="5" t="e">
        <f ca="1">FTEXT(G22)</f>
        <v>#NAME?</v>
      </c>
    </row>
    <row r="23" spans="1:9" x14ac:dyDescent="0.35">
      <c r="A23" s="4" t="s">
        <v>9</v>
      </c>
      <c r="B23" s="3">
        <v>50</v>
      </c>
      <c r="D23" s="5"/>
    </row>
    <row r="24" spans="1:9" x14ac:dyDescent="0.35">
      <c r="A24" s="4" t="s">
        <v>10</v>
      </c>
      <c r="B24" s="3">
        <v>60</v>
      </c>
      <c r="D24" s="5"/>
      <c r="F24" t="s">
        <v>20</v>
      </c>
      <c r="G24" s="2" t="e">
        <f ca="1">VAR2_SIZE(B7,0.8,1)</f>
        <v>#NAME?</v>
      </c>
      <c r="I24" s="5" t="e">
        <f ca="1">FTEXT(G24)</f>
        <v>#NAME?</v>
      </c>
    </row>
    <row r="25" spans="1:9" x14ac:dyDescent="0.35">
      <c r="A25" s="4" t="s">
        <v>11</v>
      </c>
      <c r="B25" s="3">
        <f>B23-1</f>
        <v>49</v>
      </c>
      <c r="D25" s="5" t="e">
        <f ca="1">FTEXT(B25)</f>
        <v>#NAME?</v>
      </c>
      <c r="F25" t="s">
        <v>21</v>
      </c>
      <c r="G25" s="6" t="e">
        <f ca="1">VAR2_SIZE(0.6)</f>
        <v>#NAME?</v>
      </c>
      <c r="I25" s="5" t="e">
        <f ca="1">FTEXT(G25)</f>
        <v>#NAME?</v>
      </c>
    </row>
    <row r="26" spans="1:9" x14ac:dyDescent="0.35">
      <c r="A26" s="4" t="s">
        <v>12</v>
      </c>
      <c r="B26" s="3">
        <f>B24-1</f>
        <v>59</v>
      </c>
      <c r="D26" s="5" t="e">
        <f ca="1">FTEXT(B26)</f>
        <v>#NAME?</v>
      </c>
      <c r="I26" s="5" t="e">
        <f ca="1">FTEXT(G26)</f>
        <v>#NAME?</v>
      </c>
    </row>
    <row r="27" spans="1:9" x14ac:dyDescent="0.35">
      <c r="A27" s="4" t="s">
        <v>13</v>
      </c>
      <c r="B27" s="3">
        <v>0.05</v>
      </c>
      <c r="D27" s="5"/>
    </row>
    <row r="28" spans="1:9" x14ac:dyDescent="0.35">
      <c r="A28" t="s">
        <v>14</v>
      </c>
      <c r="B28" s="3">
        <f>_xlfn.F.INV(B27,B25,B26)</f>
        <v>0.63181371918759743</v>
      </c>
      <c r="D28" s="5" t="e">
        <f ca="1">FTEXT(B28)</f>
        <v>#NAME?</v>
      </c>
      <c r="F28" t="s">
        <v>20</v>
      </c>
      <c r="G28" s="7" t="e">
        <f ca="1">VAR2_POWER(B22,B23,B24,1,B27)</f>
        <v>#NAME?</v>
      </c>
      <c r="I28" s="5" t="e">
        <f ca="1">FTEXT(G28)</f>
        <v>#NAME?</v>
      </c>
    </row>
    <row r="29" spans="1:9" x14ac:dyDescent="0.35">
      <c r="A29" s="4" t="s">
        <v>16</v>
      </c>
      <c r="B29" s="3">
        <f>_xlfn.F.DIST.RT(B28/B22,B25,B26)</f>
        <v>0.77196470814966989</v>
      </c>
      <c r="D29" s="5" t="e">
        <f ca="1">FTEXT(B29)</f>
        <v>#NAME?</v>
      </c>
    </row>
    <row r="30" spans="1:9" x14ac:dyDescent="0.35">
      <c r="A30" s="4" t="s">
        <v>18</v>
      </c>
      <c r="B30" s="6">
        <f>1-B29</f>
        <v>0.22803529185033011</v>
      </c>
      <c r="D30" s="5" t="e">
        <f ca="1">FTEXT(B30)</f>
        <v>#NAME?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BC04-648D-4D05-993B-33EF89EBA803}">
  <dimension ref="A1:I25"/>
  <sheetViews>
    <sheetView workbookViewId="0"/>
  </sheetViews>
  <sheetFormatPr defaultRowHeight="14.5" x14ac:dyDescent="0.35"/>
  <cols>
    <col min="1" max="1" width="7.81640625" customWidth="1"/>
    <col min="3" max="3" width="3.7265625" customWidth="1"/>
    <col min="4" max="4" width="24.26953125" customWidth="1"/>
    <col min="6" max="6" width="10.7265625" customWidth="1"/>
    <col min="8" max="8" width="3.453125" customWidth="1"/>
    <col min="9" max="9" width="40.453125" customWidth="1"/>
  </cols>
  <sheetData>
    <row r="1" spans="1:9" x14ac:dyDescent="0.35">
      <c r="A1" s="1" t="s">
        <v>0</v>
      </c>
    </row>
    <row r="3" spans="1:9" x14ac:dyDescent="0.35">
      <c r="A3" t="s">
        <v>1</v>
      </c>
      <c r="B3" t="s">
        <v>2</v>
      </c>
      <c r="F3" t="s">
        <v>1</v>
      </c>
      <c r="G3" t="s">
        <v>3</v>
      </c>
    </row>
    <row r="5" spans="1:9" x14ac:dyDescent="0.35">
      <c r="A5" t="s">
        <v>4</v>
      </c>
      <c r="B5" s="2">
        <v>1.75</v>
      </c>
      <c r="F5" t="s">
        <v>5</v>
      </c>
      <c r="G5" s="2">
        <v>1.5</v>
      </c>
    </row>
    <row r="6" spans="1:9" x14ac:dyDescent="0.35">
      <c r="A6" t="s">
        <v>6</v>
      </c>
      <c r="B6" s="3">
        <v>2.25</v>
      </c>
      <c r="F6" t="s">
        <v>7</v>
      </c>
      <c r="G6" s="3">
        <v>1.2</v>
      </c>
    </row>
    <row r="7" spans="1:9" x14ac:dyDescent="0.35">
      <c r="A7" s="4" t="s">
        <v>8</v>
      </c>
      <c r="B7" s="3">
        <f>B6/B5</f>
        <v>1.2857142857142858</v>
      </c>
      <c r="D7" s="5" t="e">
        <f ca="1">FTEXT(B7)</f>
        <v>#NAME?</v>
      </c>
      <c r="F7" s="4" t="s">
        <v>8</v>
      </c>
      <c r="G7" s="3">
        <f>G5^2/G6^2</f>
        <v>1.5625</v>
      </c>
      <c r="I7" s="5" t="s">
        <v>22</v>
      </c>
    </row>
    <row r="8" spans="1:9" x14ac:dyDescent="0.35">
      <c r="A8" s="4" t="s">
        <v>9</v>
      </c>
      <c r="B8" s="3">
        <v>50</v>
      </c>
      <c r="D8" s="5"/>
      <c r="F8" s="4" t="s">
        <v>9</v>
      </c>
      <c r="G8" s="3">
        <v>50</v>
      </c>
    </row>
    <row r="9" spans="1:9" x14ac:dyDescent="0.35">
      <c r="A9" s="4" t="s">
        <v>10</v>
      </c>
      <c r="B9" s="3">
        <v>60</v>
      </c>
      <c r="D9" s="5"/>
      <c r="F9" s="4" t="s">
        <v>10</v>
      </c>
      <c r="G9" s="3">
        <v>60</v>
      </c>
    </row>
    <row r="10" spans="1:9" x14ac:dyDescent="0.35">
      <c r="A10" s="4" t="s">
        <v>11</v>
      </c>
      <c r="B10" s="3">
        <f>B8-1</f>
        <v>49</v>
      </c>
      <c r="D10" s="5" t="e">
        <f ca="1">FTEXT(B10)</f>
        <v>#NAME?</v>
      </c>
      <c r="F10" s="4" t="s">
        <v>11</v>
      </c>
      <c r="G10" s="3">
        <f>G8-1</f>
        <v>49</v>
      </c>
      <c r="I10" s="5" t="s">
        <v>23</v>
      </c>
    </row>
    <row r="11" spans="1:9" x14ac:dyDescent="0.35">
      <c r="A11" s="4" t="s">
        <v>12</v>
      </c>
      <c r="B11" s="3">
        <f>B9-1</f>
        <v>59</v>
      </c>
      <c r="D11" s="5" t="e">
        <f ca="1">FTEXT(B11)</f>
        <v>#NAME?</v>
      </c>
      <c r="F11" s="4" t="s">
        <v>12</v>
      </c>
      <c r="G11" s="3">
        <f>G9-1</f>
        <v>59</v>
      </c>
      <c r="I11" s="5" t="s">
        <v>24</v>
      </c>
    </row>
    <row r="12" spans="1:9" x14ac:dyDescent="0.35">
      <c r="A12" s="4" t="s">
        <v>13</v>
      </c>
      <c r="B12" s="3">
        <v>0.05</v>
      </c>
      <c r="D12" s="5"/>
      <c r="F12" s="4" t="s">
        <v>13</v>
      </c>
      <c r="G12" s="3">
        <v>0.05</v>
      </c>
    </row>
    <row r="13" spans="1:9" x14ac:dyDescent="0.35">
      <c r="A13" t="s">
        <v>14</v>
      </c>
      <c r="B13" s="3">
        <f>FINV(B12,B10,B11)</f>
        <v>1.5653954734084008</v>
      </c>
      <c r="D13" s="5" t="e">
        <f ca="1">FTEXT(B13)</f>
        <v>#NAME?</v>
      </c>
      <c r="F13" t="s">
        <v>15</v>
      </c>
      <c r="G13" s="3">
        <f>FINV(1-G12/2,G10,G11)</f>
        <v>0.57788671864724417</v>
      </c>
      <c r="I13" s="5" t="s">
        <v>25</v>
      </c>
    </row>
    <row r="14" spans="1:9" x14ac:dyDescent="0.35">
      <c r="A14" s="4" t="s">
        <v>16</v>
      </c>
      <c r="B14" s="3">
        <f>1-FDIST(B13/B7,B10,B11)</f>
        <v>0.76632434576447162</v>
      </c>
      <c r="D14" s="5" t="e">
        <f ca="1">FTEXT(B14)</f>
        <v>#NAME?</v>
      </c>
      <c r="F14" t="s">
        <v>17</v>
      </c>
      <c r="G14" s="3">
        <f>FINV(G12/2,G10,G11)</f>
        <v>1.7068671005661997</v>
      </c>
      <c r="I14" s="5" t="s">
        <v>26</v>
      </c>
    </row>
    <row r="15" spans="1:9" x14ac:dyDescent="0.35">
      <c r="A15" s="4" t="s">
        <v>18</v>
      </c>
      <c r="B15" s="6">
        <f>1-B14</f>
        <v>0.23367565423552838</v>
      </c>
      <c r="D15" s="5" t="e">
        <f ca="1">FTEXT(B15)</f>
        <v>#NAME?</v>
      </c>
      <c r="F15" s="4" t="s">
        <v>16</v>
      </c>
      <c r="G15" s="3">
        <f>FDIST(G13/G7,G10,G11)-FDIST(G14/G7,G10,G11)</f>
        <v>0.62930802636206673</v>
      </c>
      <c r="I15" s="5" t="s">
        <v>27</v>
      </c>
    </row>
    <row r="16" spans="1:9" x14ac:dyDescent="0.35">
      <c r="F16" s="4" t="s">
        <v>18</v>
      </c>
      <c r="G16" s="6">
        <f>1-G15</f>
        <v>0.37069197363793327</v>
      </c>
      <c r="I16" s="5" t="s">
        <v>28</v>
      </c>
    </row>
    <row r="19" spans="6:9" x14ac:dyDescent="0.35">
      <c r="F19" t="s">
        <v>19</v>
      </c>
    </row>
    <row r="21" spans="6:9" x14ac:dyDescent="0.35">
      <c r="F21" t="s">
        <v>20</v>
      </c>
      <c r="G21" s="2" t="e">
        <f ca="1">VAR2_POWER(B7,B8,B9,1,B12)</f>
        <v>#NAME?</v>
      </c>
      <c r="I21" s="5" t="s">
        <v>29</v>
      </c>
    </row>
    <row r="22" spans="6:9" x14ac:dyDescent="0.35">
      <c r="F22" t="s">
        <v>21</v>
      </c>
      <c r="G22" s="6" t="e">
        <f ca="1">VAR2_POWER(G7,G8,G9)</f>
        <v>#NAME?</v>
      </c>
      <c r="I22" s="5" t="s">
        <v>30</v>
      </c>
    </row>
    <row r="24" spans="6:9" x14ac:dyDescent="0.35">
      <c r="F24" t="s">
        <v>20</v>
      </c>
      <c r="G24" s="2" t="e">
        <f ca="1">VAR2_SIZE(B7,0.8,1)</f>
        <v>#NAME?</v>
      </c>
      <c r="I24" s="5" t="s">
        <v>31</v>
      </c>
    </row>
    <row r="25" spans="6:9" x14ac:dyDescent="0.35">
      <c r="F25" t="s">
        <v>21</v>
      </c>
      <c r="G25" s="6" t="e">
        <f ca="1">VAR2_SIZE(G7)</f>
        <v>#NAME?</v>
      </c>
      <c r="I25" s="5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Power Var2</vt:lpstr>
      <vt:lpstr>Power Var2a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2023-09-23T14:36:32Z</dcterms:created>
  <dcterms:modified xsi:type="dcterms:W3CDTF">2023-09-23T14:39:38Z</dcterms:modified>
</cp:coreProperties>
</file>