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1776D41D-A13F-4775-9761-3CF9DD2E6C5F}" xr6:coauthVersionLast="47" xr6:coauthVersionMax="47" xr10:uidLastSave="{00000000-0000-0000-0000-000000000000}"/>
  <bookViews>
    <workbookView xWindow="-110" yWindow="-110" windowWidth="19420" windowHeight="10300" xr2:uid="{2B9A3429-7A0F-4EB6-A25B-D13CA9EF304F}"/>
  </bookViews>
  <sheets>
    <sheet name="Title" sheetId="3" r:id="rId1"/>
    <sheet name="Roots 1" sheetId="1" r:id="rId2"/>
    <sheet name="Roots 2" sheetId="2" r:id="rId3"/>
  </sheets>
  <definedNames>
    <definedName name="solver_adj" localSheetId="2" hidden="1">'Roots 2'!$B$12:$B$13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'Roots 2'!$E$12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B18" i="2"/>
  <c r="C17" i="2"/>
  <c r="B17" i="2"/>
  <c r="B15" i="2"/>
  <c r="E10" i="2"/>
  <c r="A10" i="2"/>
  <c r="E9" i="2"/>
  <c r="A9" i="2"/>
  <c r="A7" i="2"/>
  <c r="A8" i="2" s="1"/>
  <c r="B13" i="1"/>
  <c r="B12" i="1"/>
  <c r="C9" i="1" s="1"/>
  <c r="C8" i="1" s="1"/>
  <c r="L10" i="1"/>
  <c r="M10" i="1" s="1"/>
  <c r="K10" i="1"/>
  <c r="N10" i="1" s="1"/>
  <c r="O10" i="1" s="1"/>
  <c r="P10" i="1" s="1"/>
  <c r="E10" i="1"/>
  <c r="H10" i="1" s="1"/>
  <c r="I10" i="1" s="1"/>
  <c r="J10" i="1" s="1"/>
  <c r="D10" i="1"/>
  <c r="C10" i="1"/>
  <c r="E9" i="1"/>
  <c r="H9" i="1" s="1"/>
  <c r="H8" i="1"/>
  <c r="K8" i="1" s="1"/>
  <c r="E8" i="1"/>
  <c r="A8" i="1"/>
  <c r="A9" i="1" s="1"/>
  <c r="A10" i="1" s="1"/>
  <c r="E7" i="1"/>
  <c r="C7" i="1"/>
  <c r="A7" i="1"/>
  <c r="H6" i="1"/>
  <c r="E6" i="1"/>
  <c r="K6" i="1" l="1"/>
  <c r="N8" i="1"/>
  <c r="Q10" i="1"/>
  <c r="H7" i="1"/>
  <c r="D9" i="1"/>
  <c r="D8" i="1" s="1"/>
  <c r="D7" i="1" s="1"/>
  <c r="E13" i="1" s="1"/>
  <c r="K9" i="1"/>
  <c r="E8" i="2"/>
  <c r="H12" i="2"/>
  <c r="F10" i="1"/>
  <c r="G10" i="1" s="1"/>
  <c r="C6" i="1"/>
  <c r="Q8" i="1" l="1"/>
  <c r="N9" i="1"/>
  <c r="T10" i="1"/>
  <c r="R10" i="1"/>
  <c r="S10" i="1" s="1"/>
  <c r="H13" i="2"/>
  <c r="H15" i="2" s="1"/>
  <c r="E7" i="2"/>
  <c r="E6" i="2" s="1"/>
  <c r="E12" i="2" s="1"/>
  <c r="D6" i="1"/>
  <c r="E12" i="1"/>
  <c r="N6" i="1"/>
  <c r="K7" i="1"/>
  <c r="I18" i="2" l="1"/>
  <c r="H18" i="2"/>
  <c r="I17" i="2"/>
  <c r="H17" i="2"/>
  <c r="N7" i="1"/>
  <c r="W10" i="1"/>
  <c r="U10" i="1"/>
  <c r="V10" i="1" s="1"/>
  <c r="Q6" i="1"/>
  <c r="Q9" i="1"/>
  <c r="F9" i="1"/>
  <c r="G9" i="1" s="1"/>
  <c r="F7" i="1"/>
  <c r="F8" i="1"/>
  <c r="G8" i="1" s="1"/>
  <c r="T8" i="1"/>
  <c r="G7" i="1" l="1"/>
  <c r="H13" i="1" s="1"/>
  <c r="F6" i="1"/>
  <c r="X10" i="1"/>
  <c r="Y10" i="1" s="1"/>
  <c r="Z10" i="1"/>
  <c r="AA10" i="1" s="1"/>
  <c r="AB10" i="1" s="1"/>
  <c r="Q7" i="1"/>
  <c r="T9" i="1"/>
  <c r="W8" i="1"/>
  <c r="T6" i="1"/>
  <c r="T7" i="1" l="1"/>
  <c r="W6" i="1"/>
  <c r="Z8" i="1"/>
  <c r="G6" i="1"/>
  <c r="H12" i="1"/>
  <c r="W9" i="1"/>
  <c r="W7" i="1" l="1"/>
  <c r="Z6" i="1"/>
  <c r="Z9" i="1"/>
  <c r="I8" i="1"/>
  <c r="J8" i="1" s="1"/>
  <c r="I9" i="1"/>
  <c r="J9" i="1" s="1"/>
  <c r="I7" i="1" l="1"/>
  <c r="Z7" i="1"/>
  <c r="J7" i="1" l="1"/>
  <c r="K13" i="1" s="1"/>
  <c r="I6" i="1"/>
  <c r="J6" i="1" l="1"/>
  <c r="K12" i="1"/>
  <c r="L8" i="1" l="1"/>
  <c r="M8" i="1" s="1"/>
  <c r="L9" i="1"/>
  <c r="M9" i="1" s="1"/>
  <c r="L7" i="1" l="1"/>
  <c r="M7" i="1" l="1"/>
  <c r="L6" i="1"/>
  <c r="N13" i="1" s="1"/>
  <c r="M6" i="1" l="1"/>
  <c r="N12" i="1"/>
  <c r="O9" i="1" l="1"/>
  <c r="P9" i="1" s="1"/>
  <c r="O8" i="1" l="1"/>
  <c r="P8" i="1" l="1"/>
  <c r="O7" i="1"/>
  <c r="P7" i="1" l="1"/>
  <c r="Q13" i="1" s="1"/>
  <c r="O6" i="1"/>
  <c r="P6" i="1" l="1"/>
  <c r="Q12" i="1"/>
  <c r="R9" i="1" l="1"/>
  <c r="S9" i="1" s="1"/>
  <c r="R8" i="1" l="1"/>
  <c r="S8" i="1" l="1"/>
  <c r="R7" i="1"/>
  <c r="S7" i="1" l="1"/>
  <c r="T13" i="1" s="1"/>
  <c r="R6" i="1"/>
  <c r="S6" i="1" l="1"/>
  <c r="T12" i="1"/>
  <c r="U9" i="1" l="1"/>
  <c r="V9" i="1" s="1"/>
  <c r="U8" i="1" l="1"/>
  <c r="V8" i="1" l="1"/>
  <c r="U7" i="1"/>
  <c r="V7" i="1" l="1"/>
  <c r="W13" i="1" s="1"/>
  <c r="U6" i="1"/>
  <c r="V6" i="1" l="1"/>
  <c r="W12" i="1"/>
  <c r="X9" i="1" l="1"/>
  <c r="Y9" i="1" s="1"/>
  <c r="X8" i="1" l="1"/>
  <c r="Y8" i="1" l="1"/>
  <c r="X7" i="1"/>
  <c r="Y7" i="1" l="1"/>
  <c r="Z13" i="1" s="1"/>
  <c r="X6" i="1"/>
  <c r="Y6" i="1" l="1"/>
  <c r="Z12" i="1"/>
  <c r="W15" i="1" l="1"/>
  <c r="AA9" i="1"/>
  <c r="AB9" i="1" s="1"/>
  <c r="W17" i="1" l="1"/>
  <c r="X18" i="1"/>
  <c r="X17" i="1"/>
  <c r="W18" i="1"/>
  <c r="AA8" i="1"/>
  <c r="AB8" i="1" l="1"/>
  <c r="AA7" i="1"/>
  <c r="AB7" i="1" l="1"/>
  <c r="AA6" i="1"/>
  <c r="AB6" i="1" s="1"/>
</calcChain>
</file>

<file path=xl/sharedStrings.xml><?xml version="1.0" encoding="utf-8"?>
<sst xmlns="http://schemas.openxmlformats.org/spreadsheetml/2006/main" count="54" uniqueCount="15">
  <si>
    <t>Bairstow's method</t>
  </si>
  <si>
    <r>
      <t>f(x) = x</t>
    </r>
    <r>
      <rPr>
        <vertAlign val="super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 xml:space="preserve"> + 2x</t>
    </r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 xml:space="preserve"> - 11x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+ 8x - 60</t>
    </r>
  </si>
  <si>
    <t>coeff #</t>
  </si>
  <si>
    <t>coeff</t>
  </si>
  <si>
    <t>b</t>
  </si>
  <si>
    <t>c</t>
  </si>
  <si>
    <t>r</t>
  </si>
  <si>
    <t>s</t>
  </si>
  <si>
    <t>root</t>
  </si>
  <si>
    <r>
      <t>divide by x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- rx - s</t>
    </r>
  </si>
  <si>
    <t>disc</t>
  </si>
  <si>
    <t>Real Statistics Using Excel</t>
  </si>
  <si>
    <t>Updated</t>
  </si>
  <si>
    <t>Copyright © 2013 - 2023 Charles Zaiontz</t>
  </si>
  <si>
    <t>Bairstow’s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</si>
</sst>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580B-8BFE-4A67-B462-C70E8417993C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11</v>
      </c>
    </row>
    <row r="2" spans="1:2" x14ac:dyDescent="0.35">
      <c r="A2" t="s">
        <v>14</v>
      </c>
    </row>
    <row r="4" spans="1:2" x14ac:dyDescent="0.35">
      <c r="A4" t="s">
        <v>12</v>
      </c>
      <c r="B4" s="11">
        <v>45193</v>
      </c>
    </row>
    <row r="6" spans="1:2" x14ac:dyDescent="0.35">
      <c r="A6" s="1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48B5-C8D3-4F85-8A1F-969175AE2B03}">
  <dimension ref="A1:AB18"/>
  <sheetViews>
    <sheetView zoomScaleNormal="100" workbookViewId="0"/>
  </sheetViews>
  <sheetFormatPr defaultRowHeight="14.5" x14ac:dyDescent="0.35"/>
  <cols>
    <col min="1" max="1" width="7.1796875" customWidth="1"/>
  </cols>
  <sheetData>
    <row r="1" spans="1:28" x14ac:dyDescent="0.35">
      <c r="A1" s="1" t="s">
        <v>0</v>
      </c>
    </row>
    <row r="3" spans="1:28" ht="16.5" x14ac:dyDescent="0.35">
      <c r="A3" t="s">
        <v>1</v>
      </c>
    </row>
    <row r="5" spans="1:28" x14ac:dyDescent="0.35">
      <c r="A5" s="2" t="s">
        <v>2</v>
      </c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 t="s">
        <v>3</v>
      </c>
      <c r="I5" s="2" t="s">
        <v>4</v>
      </c>
      <c r="J5" s="2" t="s">
        <v>5</v>
      </c>
      <c r="K5" s="2" t="s">
        <v>3</v>
      </c>
      <c r="L5" s="2" t="s">
        <v>4</v>
      </c>
      <c r="M5" s="2" t="s">
        <v>5</v>
      </c>
      <c r="N5" s="2" t="s">
        <v>3</v>
      </c>
      <c r="O5" s="2" t="s">
        <v>4</v>
      </c>
      <c r="P5" s="2" t="s">
        <v>5</v>
      </c>
      <c r="Q5" s="2" t="s">
        <v>3</v>
      </c>
      <c r="R5" s="2" t="s">
        <v>4</v>
      </c>
      <c r="S5" s="2" t="s">
        <v>5</v>
      </c>
      <c r="T5" s="2" t="s">
        <v>3</v>
      </c>
      <c r="U5" s="2" t="s">
        <v>4</v>
      </c>
      <c r="V5" s="2" t="s">
        <v>5</v>
      </c>
      <c r="W5" s="2" t="s">
        <v>3</v>
      </c>
      <c r="X5" s="2" t="s">
        <v>4</v>
      </c>
      <c r="Y5" s="2" t="s">
        <v>5</v>
      </c>
      <c r="Z5" s="2" t="s">
        <v>3</v>
      </c>
      <c r="AA5" s="2" t="s">
        <v>4</v>
      </c>
      <c r="AB5" s="2" t="s">
        <v>5</v>
      </c>
    </row>
    <row r="6" spans="1:28" x14ac:dyDescent="0.35">
      <c r="A6" s="2">
        <v>0</v>
      </c>
      <c r="B6" s="3">
        <v>-60</v>
      </c>
      <c r="C6">
        <f>B6+B12*C7+B13*C8</f>
        <v>-34</v>
      </c>
      <c r="D6">
        <f>C6+B12*D7+B13*D8</f>
        <v>-203</v>
      </c>
      <c r="E6" s="3">
        <f>B6</f>
        <v>-60</v>
      </c>
      <c r="F6">
        <f>E6+E12*F7+E13*F8</f>
        <v>-46.698005995643868</v>
      </c>
      <c r="G6">
        <f>F6+E12*G7+E13*G8</f>
        <v>-57.666212687261108</v>
      </c>
      <c r="H6" s="3">
        <f>E6</f>
        <v>-60</v>
      </c>
      <c r="I6">
        <f>H6+H12*I7+H13*I8</f>
        <v>-22.262508226684176</v>
      </c>
      <c r="J6">
        <f>I6+H12*J7+H13*J8</f>
        <v>23.21886399889377</v>
      </c>
      <c r="K6" s="3">
        <f>H6</f>
        <v>-60</v>
      </c>
      <c r="L6">
        <f>K6+K12*L7+K13*L8</f>
        <v>-5.5991246097744138</v>
      </c>
      <c r="M6">
        <f>L6+K12*M7+K13*M8</f>
        <v>61.690593561504485</v>
      </c>
      <c r="N6" s="3">
        <f>K6</f>
        <v>-60</v>
      </c>
      <c r="O6">
        <f>N6+N12*O7+N13*O8</f>
        <v>6.2800742758305717E-2</v>
      </c>
      <c r="P6">
        <f>O6+N12*P7+N13*P8</f>
        <v>76.182933281896666</v>
      </c>
      <c r="Q6" s="3">
        <f>N6</f>
        <v>-60</v>
      </c>
      <c r="R6">
        <f>Q6+Q12*R7+Q13*R8</f>
        <v>-1.112004309007375E-4</v>
      </c>
      <c r="S6">
        <f>R6+Q12*S7+Q13*S8</f>
        <v>75.99973812334035</v>
      </c>
      <c r="T6" s="3">
        <f>Q6</f>
        <v>-60</v>
      </c>
      <c r="U6">
        <f>T6+T12*U7+T13*U8</f>
        <v>1.5226930827338947E-11</v>
      </c>
      <c r="V6">
        <f>U6+T12*V7+T13*V8</f>
        <v>76.000000000033808</v>
      </c>
      <c r="W6" s="3">
        <f>T6</f>
        <v>-60</v>
      </c>
      <c r="X6">
        <f>W6+W12*X7+W13*X8</f>
        <v>0</v>
      </c>
      <c r="Y6">
        <f>X6+W12*Y7+W13*Y8</f>
        <v>75.999999999999986</v>
      </c>
      <c r="Z6" s="3">
        <f>W6</f>
        <v>-60</v>
      </c>
      <c r="AA6">
        <f>Z6+Z12*AA7+Z13*AA8</f>
        <v>0</v>
      </c>
      <c r="AB6">
        <f>AA6+Z12*AB7+Z13*AB8</f>
        <v>75.999999999999986</v>
      </c>
    </row>
    <row r="7" spans="1:28" x14ac:dyDescent="0.35">
      <c r="A7" s="2">
        <f>A6+1</f>
        <v>1</v>
      </c>
      <c r="B7" s="4">
        <v>8</v>
      </c>
      <c r="C7">
        <f>B7+B12*C8+B13*C9</f>
        <v>-64</v>
      </c>
      <c r="D7">
        <f>C7+B12*D8+B13*D9</f>
        <v>-156</v>
      </c>
      <c r="E7" s="4">
        <f>B7</f>
        <v>8</v>
      </c>
      <c r="F7">
        <f>E7+E12*F8+E13*F9</f>
        <v>-9.9841786259800838</v>
      </c>
      <c r="G7">
        <f>F7+E12*G8+E13*G9</f>
        <v>-28.336974940848325</v>
      </c>
      <c r="H7" s="4">
        <f>E7</f>
        <v>8</v>
      </c>
      <c r="I7">
        <f>H7+H12*I8+H13*I9</f>
        <v>9.8511230822111617</v>
      </c>
      <c r="J7">
        <f>I7+H12*J8+H13*J9</f>
        <v>14.437549646243827</v>
      </c>
      <c r="K7" s="4">
        <f>H7</f>
        <v>8</v>
      </c>
      <c r="L7">
        <f>K7+K12*L8+K13*L9</f>
        <v>-0.5429636430202871</v>
      </c>
      <c r="M7">
        <f>L7+K12*M8+K13*M9</f>
        <v>-9.5211861498440662</v>
      </c>
      <c r="N7" s="4">
        <f>K7</f>
        <v>8</v>
      </c>
      <c r="O7">
        <f>N7+N12*O8+N13*O9</f>
        <v>4.2138019467644838E-2</v>
      </c>
      <c r="P7">
        <f>O7+N12*P8+N13*P9</f>
        <v>-7.8960507673811398</v>
      </c>
      <c r="Q7" s="4">
        <f>N7</f>
        <v>8</v>
      </c>
      <c r="R7">
        <f>Q7+Q12*R8+Q13*R9</f>
        <v>2.3243752290902364E-5</v>
      </c>
      <c r="S7">
        <f>R7+Q12*S8+Q13*S9</f>
        <v>-7.9999488603952402</v>
      </c>
      <c r="T7" s="4">
        <f>Q7</f>
        <v>8</v>
      </c>
      <c r="U7">
        <f>T7+T12*U8+T13*U9</f>
        <v>-6.4153127254940046E-12</v>
      </c>
      <c r="V7">
        <f>U7+T12*V8+T13*V9</f>
        <v>-8.0000000000147704</v>
      </c>
      <c r="W7" s="4">
        <f>T7</f>
        <v>8</v>
      </c>
      <c r="X7">
        <f>W7+W12*X8+W13*X9</f>
        <v>0</v>
      </c>
      <c r="Y7">
        <f>X7+W12*Y8+W13*Y9</f>
        <v>-8</v>
      </c>
      <c r="Z7" s="4">
        <f>W7</f>
        <v>8</v>
      </c>
      <c r="AA7">
        <f>Z7+Z12*AA8+Z13*AA9</f>
        <v>0</v>
      </c>
      <c r="AB7">
        <f>AA7+Z12*AB8+Z13*AB9</f>
        <v>-8</v>
      </c>
    </row>
    <row r="8" spans="1:28" x14ac:dyDescent="0.35">
      <c r="A8" s="2">
        <f>A7+1</f>
        <v>2</v>
      </c>
      <c r="B8" s="4">
        <v>-11</v>
      </c>
      <c r="C8">
        <f>B8+B12*C9+B13*C10</f>
        <v>-14</v>
      </c>
      <c r="D8">
        <f>C8+B12*D9+B13*D10</f>
        <v>-13</v>
      </c>
      <c r="E8" s="4">
        <f>B8</f>
        <v>-11</v>
      </c>
      <c r="F8">
        <f>E8+E12*F9+E13*F10</f>
        <v>-10.111032943633424</v>
      </c>
      <c r="G8">
        <f>F8+E12*G9+E13*G10</f>
        <v>-8.0932798263753831</v>
      </c>
      <c r="H8" s="4">
        <f>E8</f>
        <v>-11</v>
      </c>
      <c r="I8">
        <f>H8+H12*I9+H13*I10</f>
        <v>-14.568387043383785</v>
      </c>
      <c r="J8">
        <f>I8+H12*J9+H13*J10</f>
        <v>-17.946052933816254</v>
      </c>
      <c r="K8" s="4">
        <f>H8</f>
        <v>-11</v>
      </c>
      <c r="L8">
        <f>K8+K12*L9+K13*L10</f>
        <v>-14.604764111587496</v>
      </c>
      <c r="M8">
        <f>L8+K12*M9+K13*M10</f>
        <v>-18.206000562380009</v>
      </c>
      <c r="N8" s="4">
        <f>K8</f>
        <v>-11</v>
      </c>
      <c r="O8">
        <f>N8+N12*O9+N13*O10</f>
        <v>-15.007183409678159</v>
      </c>
      <c r="P8">
        <f>O8+N12*P9+N13*P10</f>
        <v>-19.014360786209743</v>
      </c>
      <c r="Q8" s="4">
        <f>N8</f>
        <v>-11</v>
      </c>
      <c r="R8">
        <f>Q8+Q12*R9+Q13*R10</f>
        <v>-14.999995065523535</v>
      </c>
      <c r="S8">
        <f>R8+Q12*S9+Q13*S10</f>
        <v>-18.999990131046733</v>
      </c>
      <c r="T8" s="4">
        <f>Q8</f>
        <v>-11</v>
      </c>
      <c r="U8">
        <f>T8+T12*U9+T13*U10</f>
        <v>-15.000000000000419</v>
      </c>
      <c r="V8">
        <f>U8+T12*V9+T13*V10</f>
        <v>-19.000000000000838</v>
      </c>
      <c r="W8" s="4">
        <f>T8</f>
        <v>-11</v>
      </c>
      <c r="X8">
        <f>W8+W12*X9+W13*X10</f>
        <v>-15</v>
      </c>
      <c r="Y8">
        <f>X8+W12*Y9+W13*Y10</f>
        <v>-19</v>
      </c>
      <c r="Z8" s="4">
        <f>W8</f>
        <v>-11</v>
      </c>
      <c r="AA8">
        <f>Z8+Z12*AA9+Z13*AA10</f>
        <v>-15</v>
      </c>
      <c r="AB8">
        <f>AA8+Z12*AB9+Z13*AB10</f>
        <v>-19</v>
      </c>
    </row>
    <row r="9" spans="1:28" x14ac:dyDescent="0.35">
      <c r="A9" s="2">
        <f>A8+1</f>
        <v>3</v>
      </c>
      <c r="B9" s="4">
        <v>2</v>
      </c>
      <c r="C9">
        <f>B9+B12*C10</f>
        <v>4</v>
      </c>
      <c r="D9">
        <f>C9+B12*D10</f>
        <v>6</v>
      </c>
      <c r="E9" s="4">
        <f>B9</f>
        <v>2</v>
      </c>
      <c r="F9">
        <f>E9+E12*F10</f>
        <v>3.0624434389140269</v>
      </c>
      <c r="G9">
        <f>F9+E12*G10</f>
        <v>4.1248868778280539</v>
      </c>
      <c r="H9" s="4">
        <f>E9</f>
        <v>2</v>
      </c>
      <c r="I9">
        <f>H9+H12*I10</f>
        <v>1.5632836699282722</v>
      </c>
      <c r="J9">
        <f>I9+H12*J10</f>
        <v>1.1265673398565443</v>
      </c>
      <c r="K9" s="4">
        <f>H9</f>
        <v>2</v>
      </c>
      <c r="L9">
        <f>K9+K12*L10</f>
        <v>2.0593941141442613</v>
      </c>
      <c r="M9">
        <f>L9+K12*M10</f>
        <v>2.1187882282885226</v>
      </c>
      <c r="N9" s="4">
        <f>K9</f>
        <v>2</v>
      </c>
      <c r="O9">
        <f>N9+N12*O10</f>
        <v>1.997543753559023</v>
      </c>
      <c r="P9">
        <f>O9+N12*P10</f>
        <v>1.9950875071180461</v>
      </c>
      <c r="Q9" s="4">
        <f>N9</f>
        <v>2</v>
      </c>
      <c r="R9">
        <f>Q9+Q12*R10</f>
        <v>1.9999994184866758</v>
      </c>
      <c r="S9">
        <f>R9+Q12*S10</f>
        <v>1.9999988369733517</v>
      </c>
      <c r="T9" s="4">
        <f>Q9</f>
        <v>2</v>
      </c>
      <c r="U9">
        <f>T9+T12*U10</f>
        <v>2.0000000000002425</v>
      </c>
      <c r="V9">
        <f>U9+T12*V10</f>
        <v>2.0000000000004849</v>
      </c>
      <c r="W9" s="4">
        <f>T9</f>
        <v>2</v>
      </c>
      <c r="X9">
        <f>W9+W12*X10</f>
        <v>2</v>
      </c>
      <c r="Y9">
        <f>X9+W12*Y10</f>
        <v>2</v>
      </c>
      <c r="Z9" s="4">
        <f>W9</f>
        <v>2</v>
      </c>
      <c r="AA9">
        <f>Z9+Z12*AA10</f>
        <v>2</v>
      </c>
      <c r="AB9">
        <f>AA9+Z12*AB10</f>
        <v>2</v>
      </c>
    </row>
    <row r="10" spans="1:28" x14ac:dyDescent="0.35">
      <c r="A10" s="2">
        <f>A9+1</f>
        <v>4</v>
      </c>
      <c r="B10" s="5">
        <v>1</v>
      </c>
      <c r="C10">
        <f>B10</f>
        <v>1</v>
      </c>
      <c r="D10">
        <f>C10</f>
        <v>1</v>
      </c>
      <c r="E10" s="5">
        <f>B10</f>
        <v>1</v>
      </c>
      <c r="F10">
        <f>E10</f>
        <v>1</v>
      </c>
      <c r="G10">
        <f>F10</f>
        <v>1</v>
      </c>
      <c r="H10" s="5">
        <f>E10</f>
        <v>1</v>
      </c>
      <c r="I10">
        <f>H10</f>
        <v>1</v>
      </c>
      <c r="J10">
        <f>I10</f>
        <v>1</v>
      </c>
      <c r="K10" s="5">
        <f>H10</f>
        <v>1</v>
      </c>
      <c r="L10">
        <f>K10</f>
        <v>1</v>
      </c>
      <c r="M10">
        <f>L10</f>
        <v>1</v>
      </c>
      <c r="N10" s="5">
        <f>K10</f>
        <v>1</v>
      </c>
      <c r="O10">
        <f>N10</f>
        <v>1</v>
      </c>
      <c r="P10">
        <f>O10</f>
        <v>1</v>
      </c>
      <c r="Q10" s="5">
        <f>N10</f>
        <v>1</v>
      </c>
      <c r="R10">
        <f>Q10</f>
        <v>1</v>
      </c>
      <c r="S10">
        <f>R10</f>
        <v>1</v>
      </c>
      <c r="T10" s="5">
        <f>Q10</f>
        <v>1</v>
      </c>
      <c r="U10">
        <f>T10</f>
        <v>1</v>
      </c>
      <c r="V10">
        <f>U10</f>
        <v>1</v>
      </c>
      <c r="W10" s="5">
        <f>T10</f>
        <v>1</v>
      </c>
      <c r="X10">
        <f>W10</f>
        <v>1</v>
      </c>
      <c r="Y10">
        <f>X10</f>
        <v>1</v>
      </c>
      <c r="Z10" s="5">
        <f>W10</f>
        <v>1</v>
      </c>
      <c r="AA10">
        <f>Z10</f>
        <v>1</v>
      </c>
      <c r="AB10">
        <f>AA10</f>
        <v>1</v>
      </c>
    </row>
    <row r="12" spans="1:28" x14ac:dyDescent="0.35">
      <c r="A12" s="2" t="s">
        <v>6</v>
      </c>
      <c r="B12" s="3">
        <f>B9/B10</f>
        <v>2</v>
      </c>
      <c r="E12" s="3">
        <f>B12+(C6*D9-C7*D8)/(D8^2-D7*D9)</f>
        <v>1.0624434389140271</v>
      </c>
      <c r="H12" s="3">
        <f>E12+(F6*G9-F7*G8)/(G8^2-G7*G9)</f>
        <v>-0.43671633007172783</v>
      </c>
      <c r="K12" s="3">
        <f>H12+(I6*J9-I7*J8)/(J8^2-J7*J9)</f>
        <v>5.9394114144261434E-2</v>
      </c>
      <c r="N12" s="3">
        <f>K12+(L6*M9-L7*M8)/(M8^2-M7*M9)</f>
        <v>-2.4562464409770834E-3</v>
      </c>
      <c r="Q12" s="3">
        <f>N12+(O6*P9-O7*P8)/(P8^2-P7*P9)</f>
        <v>-5.8151332407285067E-7</v>
      </c>
      <c r="T12" s="3">
        <f>Q12+(R6*S9-R7*S8)/(S8^2-S7*S9)</f>
        <v>2.42584338309099E-13</v>
      </c>
      <c r="W12" s="3">
        <f>T12+(U6*V9-U7*V8)/(V8^2-V7*V9)</f>
        <v>4.5664225039734199E-17</v>
      </c>
      <c r="Z12" s="3">
        <f>W12+(X6*Y9-X7*Y8)/(Y8^2-Y7*Y9)</f>
        <v>4.5664225039734199E-17</v>
      </c>
    </row>
    <row r="13" spans="1:28" x14ac:dyDescent="0.35">
      <c r="A13" s="2" t="s">
        <v>7</v>
      </c>
      <c r="B13" s="5">
        <f>B8/B10</f>
        <v>-11</v>
      </c>
      <c r="E13" s="5">
        <f>B13+(C7*D7-C6*D8)/(D8^2-D7*D9)</f>
        <v>-2.3647058823529417</v>
      </c>
      <c r="H13" s="5">
        <f>E13+(F7*G7-F6*G8)/(G8^2-G7*G9)</f>
        <v>-2.8856755361916484</v>
      </c>
      <c r="K13" s="5">
        <f>H13+(I7*J7-I6*J8)/(J8^2-J7*J9)</f>
        <v>-3.7270800006709996</v>
      </c>
      <c r="N13" s="5">
        <f>K13+(L7*M7-L6*M8)/(M8^2-M7*M9)</f>
        <v>-4.0022769499427842</v>
      </c>
      <c r="Q13" s="5">
        <f>N13+(O7*P7-O6*P8)/(P8^2-P7*P9)</f>
        <v>-3.9999939024972258</v>
      </c>
      <c r="T13" s="5">
        <f>Q13+(R7*S7-R6*S8)/(S8^2-S7*S9)</f>
        <v>-4.0000000000009033</v>
      </c>
      <c r="W13" s="5">
        <f>T13+(U7*V7-U6*V8)/(V8^2-V7*V9)</f>
        <v>-3.9999999999999996</v>
      </c>
      <c r="Z13" s="5">
        <f>W13+(X7*Y7-X6*Y8)/(Y8^2-Y7*Y9)</f>
        <v>-3.9999999999999996</v>
      </c>
    </row>
    <row r="15" spans="1:28" x14ac:dyDescent="0.35">
      <c r="W15" s="6">
        <f>Z12^2+4*Z13</f>
        <v>-15.999999999999998</v>
      </c>
    </row>
    <row r="17" spans="22:24" x14ac:dyDescent="0.35">
      <c r="V17" s="2" t="s">
        <v>8</v>
      </c>
      <c r="W17" s="7">
        <f>IF(W15&gt;=0,(Z12-SQRT(W15))/2,Z12/2)</f>
        <v>2.28321125198671E-17</v>
      </c>
      <c r="X17" s="8">
        <f>IF(W15&gt;=0,0,-SQRT(-W15)/2)</f>
        <v>-2</v>
      </c>
    </row>
    <row r="18" spans="22:24" x14ac:dyDescent="0.35">
      <c r="V18" s="2" t="s">
        <v>8</v>
      </c>
      <c r="W18" s="9">
        <f>IF(W15&gt;=0,(Z12+SQRT(W15))/2,Z12/2)</f>
        <v>2.28321125198671E-17</v>
      </c>
      <c r="X18" s="10">
        <f>IF(W15&gt;=0,0,SQRT(-W15)/2)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EB0F-46FD-4D75-B7BF-323D7984D85C}">
  <dimension ref="A1:I18"/>
  <sheetViews>
    <sheetView workbookViewId="0"/>
  </sheetViews>
  <sheetFormatPr defaultRowHeight="14.5" x14ac:dyDescent="0.35"/>
  <cols>
    <col min="1" max="1" width="8.453125" customWidth="1"/>
  </cols>
  <sheetData>
    <row r="1" spans="1:8" x14ac:dyDescent="0.35">
      <c r="A1" s="1" t="s">
        <v>0</v>
      </c>
    </row>
    <row r="3" spans="1:8" ht="16.5" x14ac:dyDescent="0.35">
      <c r="A3" t="s">
        <v>1</v>
      </c>
      <c r="E3" t="s">
        <v>9</v>
      </c>
    </row>
    <row r="5" spans="1:8" x14ac:dyDescent="0.35">
      <c r="A5" s="2" t="s">
        <v>2</v>
      </c>
      <c r="B5" s="2" t="s">
        <v>3</v>
      </c>
      <c r="E5" s="2" t="s">
        <v>4</v>
      </c>
    </row>
    <row r="6" spans="1:8" x14ac:dyDescent="0.35">
      <c r="A6" s="2">
        <v>0</v>
      </c>
      <c r="B6" s="3">
        <v>-60</v>
      </c>
      <c r="E6" s="3">
        <f>B6+$B$12*E7+$B$13*E8</f>
        <v>4.4316775593244984E-5</v>
      </c>
    </row>
    <row r="7" spans="1:8" x14ac:dyDescent="0.35">
      <c r="A7" s="2">
        <f>A6+1</f>
        <v>1</v>
      </c>
      <c r="B7" s="4">
        <v>8</v>
      </c>
      <c r="E7" s="4">
        <f>B7+$B$12*E8+$B$13*E9</f>
        <v>-6.5071770105618043E-6</v>
      </c>
    </row>
    <row r="8" spans="1:8" x14ac:dyDescent="0.35">
      <c r="A8" s="2">
        <f>A7+1</f>
        <v>2</v>
      </c>
      <c r="B8" s="4">
        <v>-11</v>
      </c>
      <c r="E8" s="4">
        <f>B8+$B$12*E9+$B$13*E10</f>
        <v>-15.000002185863217</v>
      </c>
    </row>
    <row r="9" spans="1:8" x14ac:dyDescent="0.35">
      <c r="A9" s="2">
        <f>A8+1</f>
        <v>3</v>
      </c>
      <c r="B9" s="4">
        <v>2</v>
      </c>
      <c r="E9" s="4">
        <f>B9+$B$12*E10</f>
        <v>2.0000000928456578</v>
      </c>
    </row>
    <row r="10" spans="1:8" x14ac:dyDescent="0.35">
      <c r="A10" s="2">
        <f>A9+1</f>
        <v>4</v>
      </c>
      <c r="B10" s="5">
        <v>1</v>
      </c>
      <c r="E10" s="5">
        <f>B10</f>
        <v>1</v>
      </c>
    </row>
    <row r="12" spans="1:8" x14ac:dyDescent="0.35">
      <c r="A12" s="2" t="s">
        <v>6</v>
      </c>
      <c r="B12" s="3">
        <v>9.2845658003325041E-8</v>
      </c>
      <c r="E12" s="6">
        <f>E6^2+E7^2</f>
        <v>2.006319951628818E-9</v>
      </c>
      <c r="G12" s="2" t="s">
        <v>6</v>
      </c>
      <c r="H12" s="3">
        <f>-E9</f>
        <v>-2.0000000928456578</v>
      </c>
    </row>
    <row r="13" spans="1:8" x14ac:dyDescent="0.35">
      <c r="A13" s="2" t="s">
        <v>7</v>
      </c>
      <c r="B13" s="5">
        <v>-4.000002371554543</v>
      </c>
      <c r="G13" s="2" t="s">
        <v>7</v>
      </c>
      <c r="H13" s="5">
        <f>-E8</f>
        <v>15.000002185863217</v>
      </c>
    </row>
    <row r="15" spans="1:8" x14ac:dyDescent="0.35">
      <c r="A15" s="2" t="s">
        <v>10</v>
      </c>
      <c r="B15" s="6">
        <f>B12^2+4*B13</f>
        <v>-16.000009486218165</v>
      </c>
      <c r="G15" s="2" t="s">
        <v>10</v>
      </c>
      <c r="H15" s="6">
        <f>H12^2+4*H13</f>
        <v>64.000009114835507</v>
      </c>
    </row>
    <row r="17" spans="1:9" x14ac:dyDescent="0.35">
      <c r="A17" s="2" t="s">
        <v>8</v>
      </c>
      <c r="B17" s="7">
        <f>IF(B15&gt;=0,(B12-SQRT(B15))/2,B12/2)</f>
        <v>4.642282900166252E-8</v>
      </c>
      <c r="C17" s="8">
        <f>IF(B15&gt;=0,0,-SQRT(-B15)/2)</f>
        <v>-2.0000005928885476</v>
      </c>
      <c r="G17" s="2" t="s">
        <v>8</v>
      </c>
      <c r="H17" s="7">
        <f>IF(H15&gt;=0,(H12-SQRT(H15))/2,H12/2)</f>
        <v>-5.000000331261429</v>
      </c>
      <c r="I17" s="8">
        <f>IF(H15&gt;=0,0,-SQRT(-H15)/2)</f>
        <v>0</v>
      </c>
    </row>
    <row r="18" spans="1:9" x14ac:dyDescent="0.35">
      <c r="A18" s="2" t="s">
        <v>8</v>
      </c>
      <c r="B18" s="9">
        <f>IF(B15&gt;=0,(B12+SQRT(B15))/2,B12/2)</f>
        <v>4.642282900166252E-8</v>
      </c>
      <c r="C18" s="10">
        <f>IF(B15&gt;=0,0,SQRT(-B15)/2)</f>
        <v>2.0000005928885476</v>
      </c>
      <c r="G18" s="2" t="s">
        <v>8</v>
      </c>
      <c r="H18" s="9">
        <f>IF(H15&gt;=0,(H12+SQRT(H15))/2,H12/2)</f>
        <v>3.0000002384157707</v>
      </c>
      <c r="I18" s="10">
        <f>IF(H15&gt;=0,0,SQRT(-H15)/2)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Roots 1</vt:lpstr>
      <vt:lpstr>Roots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2023-09-24T08:16:39Z</dcterms:created>
  <dcterms:modified xsi:type="dcterms:W3CDTF">2023-09-24T08:19:31Z</dcterms:modified>
</cp:coreProperties>
</file>