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5C82B721-46E8-4B51-B5E4-389531800CDF}" xr6:coauthVersionLast="47" xr6:coauthVersionMax="47" xr10:uidLastSave="{00000000-0000-0000-0000-000000000000}"/>
  <bookViews>
    <workbookView xWindow="-110" yWindow="-110" windowWidth="19420" windowHeight="10300" xr2:uid="{2839539E-ECD6-4EB1-A0E0-FBD232FBA795}"/>
  </bookViews>
  <sheets>
    <sheet name="Title" sheetId="2" r:id="rId1"/>
    <sheet name="Fit Beta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D14" i="1"/>
  <c r="D13" i="1"/>
  <c r="C12" i="1"/>
  <c r="C12" i="1" a="1"/>
  <c r="C14" i="1" s="1"/>
  <c r="F10" i="1"/>
  <c r="F9" i="1"/>
  <c r="F7" i="1"/>
  <c r="F6" i="1"/>
  <c r="F3" i="1"/>
  <c r="D4" i="1"/>
  <c r="D3" i="1"/>
  <c r="D6" i="1" s="1"/>
  <c r="D12" i="1" l="1"/>
  <c r="C13" i="1"/>
  <c r="D7" i="1"/>
  <c r="D9" i="1" s="1"/>
  <c r="D10" i="1" l="1"/>
</calcChain>
</file>

<file path=xl/sharedStrings.xml><?xml version="1.0" encoding="utf-8"?>
<sst xmlns="http://schemas.openxmlformats.org/spreadsheetml/2006/main" count="13" uniqueCount="11">
  <si>
    <t>Beta Distribution Estimation using Method of Moments</t>
  </si>
  <si>
    <t>x</t>
  </si>
  <si>
    <t>mean</t>
  </si>
  <si>
    <t>var</t>
  </si>
  <si>
    <t>=VAR.S(A4:A21)</t>
  </si>
  <si>
    <t>alpha</t>
  </si>
  <si>
    <t>beta</t>
  </si>
  <si>
    <t>Method of Moments: Beta Distribution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</si>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</sst>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quotePrefix="1"/>
    <xf numFmtId="0" fontId="0" fillId="0" borderId="4" xfId="0" applyBorder="1"/>
    <xf numFmtId="0" fontId="0" fillId="0" borderId="5" xfId="0" applyBorder="1" applyAlignment="1">
      <alignment horizontal="center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AA433-7614-42F0-8096-EE4138A754AE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8</v>
      </c>
    </row>
    <row r="2" spans="1:2" x14ac:dyDescent="0.35">
      <c r="A2" t="s">
        <v>7</v>
      </c>
    </row>
    <row r="4" spans="1:2" x14ac:dyDescent="0.35">
      <c r="A4" t="s">
        <v>9</v>
      </c>
      <c r="B4" s="9">
        <v>45044</v>
      </c>
    </row>
    <row r="6" spans="1:2" x14ac:dyDescent="0.35">
      <c r="A6" s="10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C17BE-FD96-46DC-915F-3EDFCEE31745}">
  <sheetPr codeName="Sheet17"/>
  <dimension ref="A1:F21"/>
  <sheetViews>
    <sheetView workbookViewId="0"/>
  </sheetViews>
  <sheetFormatPr defaultRowHeight="14.5" x14ac:dyDescent="0.35"/>
  <cols>
    <col min="2" max="2" width="7.1796875" customWidth="1"/>
    <col min="5" max="5" width="3.453125" customWidth="1"/>
    <col min="6" max="6" width="28.81640625" customWidth="1"/>
  </cols>
  <sheetData>
    <row r="1" spans="1:6" x14ac:dyDescent="0.35">
      <c r="A1" s="1" t="s">
        <v>0</v>
      </c>
    </row>
    <row r="3" spans="1:6" x14ac:dyDescent="0.35">
      <c r="A3" s="2" t="s">
        <v>1</v>
      </c>
      <c r="C3" t="s">
        <v>2</v>
      </c>
      <c r="D3" s="3">
        <f>AVERAGE(A4:A21)</f>
        <v>0.38444444444444437</v>
      </c>
      <c r="F3" t="e">
        <f ca="1">FTEXT(D3)</f>
        <v>#NAME?</v>
      </c>
    </row>
    <row r="4" spans="1:6" x14ac:dyDescent="0.35">
      <c r="A4" s="4">
        <v>0.28999999999999998</v>
      </c>
      <c r="C4" t="s">
        <v>3</v>
      </c>
      <c r="D4" s="5">
        <f>VAR(A4:A21)</f>
        <v>2.8508496732026156E-2</v>
      </c>
      <c r="F4" s="6" t="s">
        <v>4</v>
      </c>
    </row>
    <row r="5" spans="1:6" x14ac:dyDescent="0.35">
      <c r="A5" s="4">
        <v>0.31</v>
      </c>
    </row>
    <row r="6" spans="1:6" x14ac:dyDescent="0.35">
      <c r="A6" s="4">
        <v>0.65</v>
      </c>
      <c r="C6" t="s">
        <v>5</v>
      </c>
      <c r="D6" s="3">
        <f>D3*(D3*(1-D3)/D4-1)</f>
        <v>2.8068003299124986</v>
      </c>
      <c r="F6" t="e">
        <f ca="1">FTEXT(D6)</f>
        <v>#NAME?</v>
      </c>
    </row>
    <row r="7" spans="1:6" x14ac:dyDescent="0.35">
      <c r="A7" s="4">
        <v>0.05</v>
      </c>
      <c r="C7" t="s">
        <v>6</v>
      </c>
      <c r="D7" s="5">
        <f>D6*(1-D3)/D3</f>
        <v>4.4941253837327304</v>
      </c>
      <c r="F7" t="e">
        <f ca="1">FTEXT(D7)</f>
        <v>#NAME?</v>
      </c>
    </row>
    <row r="8" spans="1:6" x14ac:dyDescent="0.35">
      <c r="A8" s="4">
        <v>0.45</v>
      </c>
    </row>
    <row r="9" spans="1:6" x14ac:dyDescent="0.35">
      <c r="A9" s="4">
        <v>0.22</v>
      </c>
      <c r="C9" t="s">
        <v>2</v>
      </c>
      <c r="D9" s="3">
        <f>D6/(D6+D7)</f>
        <v>0.38444444444444437</v>
      </c>
      <c r="F9" t="e">
        <f ca="1">FTEXT(D9)</f>
        <v>#NAME?</v>
      </c>
    </row>
    <row r="10" spans="1:6" x14ac:dyDescent="0.35">
      <c r="A10" s="4">
        <v>0.39</v>
      </c>
      <c r="C10" t="s">
        <v>3</v>
      </c>
      <c r="D10" s="5">
        <f>D6*D7/((D6+D7)^2*(D6+D7+1))</f>
        <v>2.8508496732026153E-2</v>
      </c>
      <c r="F10" t="e">
        <f ca="1">FTEXT(D10)</f>
        <v>#NAME?</v>
      </c>
    </row>
    <row r="11" spans="1:6" x14ac:dyDescent="0.35">
      <c r="A11" s="4">
        <v>0.41</v>
      </c>
    </row>
    <row r="12" spans="1:6" x14ac:dyDescent="0.35">
      <c r="A12" s="4">
        <v>0.47</v>
      </c>
      <c r="C12" t="e">
        <f t="array" aca="1" ref="C12:D14" ca="1">BETA_FITM(A4:A21,TRUE)</f>
        <v>#NAME?</v>
      </c>
      <c r="D12" s="3" t="e">
        <f ca="1"/>
        <v>#NAME?</v>
      </c>
      <c r="F12" t="e">
        <f ca="1">FTEXT(D12)</f>
        <v>#NAME?</v>
      </c>
    </row>
    <row r="13" spans="1:6" x14ac:dyDescent="0.35">
      <c r="A13" s="4">
        <v>0.27</v>
      </c>
      <c r="C13" t="e">
        <f ca="1"/>
        <v>#NAME?</v>
      </c>
      <c r="D13" s="7" t="e">
        <f ca="1"/>
        <v>#NAME?</v>
      </c>
    </row>
    <row r="14" spans="1:6" x14ac:dyDescent="0.35">
      <c r="A14" s="4">
        <v>0.36</v>
      </c>
      <c r="C14" t="e">
        <f ca="1"/>
        <v>#NAME?</v>
      </c>
      <c r="D14" s="5" t="e">
        <f ca="1"/>
        <v>#NAME?</v>
      </c>
    </row>
    <row r="15" spans="1:6" x14ac:dyDescent="0.35">
      <c r="A15" s="4">
        <v>0.53</v>
      </c>
    </row>
    <row r="16" spans="1:6" x14ac:dyDescent="0.35">
      <c r="A16" s="4">
        <v>0.14000000000000001</v>
      </c>
    </row>
    <row r="17" spans="1:1" x14ac:dyDescent="0.35">
      <c r="A17" s="4">
        <v>0.55000000000000004</v>
      </c>
    </row>
    <row r="18" spans="1:1" x14ac:dyDescent="0.35">
      <c r="A18" s="4">
        <v>0.31</v>
      </c>
    </row>
    <row r="19" spans="1:1" x14ac:dyDescent="0.35">
      <c r="A19" s="4">
        <v>0.73</v>
      </c>
    </row>
    <row r="20" spans="1:1" x14ac:dyDescent="0.35">
      <c r="A20" s="4">
        <v>0.37</v>
      </c>
    </row>
    <row r="21" spans="1:1" x14ac:dyDescent="0.35">
      <c r="A21" s="8">
        <v>0.42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Fit Beta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2023-04-28T09:09:15Z</dcterms:created>
  <dcterms:modified xsi:type="dcterms:W3CDTF">2023-04-29T09:51:35Z</dcterms:modified>
</cp:coreProperties>
</file>