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9E061E66-A6D0-4729-BD48-C50396987DF4}" xr6:coauthVersionLast="47" xr6:coauthVersionMax="47" xr10:uidLastSave="{00000000-0000-0000-0000-000000000000}"/>
  <bookViews>
    <workbookView xWindow="-110" yWindow="-110" windowWidth="19420" windowHeight="10300" xr2:uid="{2BA6D9E4-FAE5-4993-8190-763C082E67B2}"/>
  </bookViews>
  <sheets>
    <sheet name="Title" sheetId="3" r:id="rId1"/>
    <sheet name="Part 1" sheetId="1" r:id="rId2"/>
    <sheet name="Part 2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D25" i="2"/>
  <c r="C25" i="2"/>
  <c r="B25" i="2"/>
  <c r="E24" i="2"/>
  <c r="D24" i="2"/>
  <c r="C24" i="2"/>
  <c r="B24" i="2"/>
  <c r="H4" i="2" a="1"/>
  <c r="I23" i="2" s="1"/>
  <c r="I23" i="1" s="1"/>
  <c r="AF23" i="1" s="1"/>
  <c r="N3" i="2" a="1"/>
  <c r="N23" i="2" s="1"/>
  <c r="E25" i="1"/>
  <c r="D25" i="1"/>
  <c r="C25" i="1"/>
  <c r="B25" i="1"/>
  <c r="E24" i="1"/>
  <c r="D24" i="1"/>
  <c r="C24" i="1"/>
  <c r="B24" i="1"/>
  <c r="AD23" i="1"/>
  <c r="G23" i="1"/>
  <c r="AD22" i="1"/>
  <c r="G22" i="1"/>
  <c r="AD21" i="1"/>
  <c r="G21" i="1"/>
  <c r="G20" i="1"/>
  <c r="AD20" i="1" s="1"/>
  <c r="O19" i="1" a="1"/>
  <c r="O21" i="1" s="1"/>
  <c r="N19" i="1" a="1"/>
  <c r="N21" i="1" s="1"/>
  <c r="Z12" i="1" s="1"/>
  <c r="G19" i="1"/>
  <c r="AD19" i="1" s="1"/>
  <c r="AD18" i="1"/>
  <c r="G18" i="1"/>
  <c r="AD17" i="1"/>
  <c r="G17" i="1"/>
  <c r="G16" i="1"/>
  <c r="AD16" i="1" s="1"/>
  <c r="G15" i="1"/>
  <c r="AD15" i="1" s="1"/>
  <c r="AD14" i="1"/>
  <c r="G14" i="1"/>
  <c r="AA13" i="1" a="1"/>
  <c r="AA13" i="1" s="1"/>
  <c r="G13" i="1"/>
  <c r="AD13" i="1" s="1"/>
  <c r="AA12" i="1" a="1"/>
  <c r="AA12" i="1" s="1"/>
  <c r="G12" i="1"/>
  <c r="AD12" i="1" s="1"/>
  <c r="AA11" i="1" a="1"/>
  <c r="AA11" i="1" s="1"/>
  <c r="G11" i="1"/>
  <c r="AD11" i="1" s="1"/>
  <c r="AA10" i="1"/>
  <c r="U10" i="1" a="1"/>
  <c r="X13" i="1" s="1"/>
  <c r="G10" i="1"/>
  <c r="AD10" i="1" s="1"/>
  <c r="AD9" i="1"/>
  <c r="G9" i="1"/>
  <c r="G8" i="1"/>
  <c r="AD8" i="1" s="1"/>
  <c r="AD7" i="1"/>
  <c r="G7" i="1"/>
  <c r="G6" i="1"/>
  <c r="AD6" i="1" s="1"/>
  <c r="AD5" i="1"/>
  <c r="G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U4" i="1" a="1"/>
  <c r="W6" i="1" s="1"/>
  <c r="G4" i="1"/>
  <c r="AD4" i="1" s="1"/>
  <c r="AE3" i="1"/>
  <c r="AD3" i="1"/>
  <c r="K3" i="1"/>
  <c r="AH3" i="1" s="1"/>
  <c r="J3" i="1"/>
  <c r="AG3" i="1" s="1"/>
  <c r="I3" i="1"/>
  <c r="H3" i="1"/>
  <c r="G3" i="1"/>
  <c r="X6" i="1" l="1"/>
  <c r="Q3" i="2"/>
  <c r="X4" i="1"/>
  <c r="O7" i="2"/>
  <c r="U7" i="1"/>
  <c r="U5" i="1"/>
  <c r="N10" i="2"/>
  <c r="P13" i="2"/>
  <c r="O22" i="1"/>
  <c r="V5" i="1"/>
  <c r="W5" i="1"/>
  <c r="N22" i="1"/>
  <c r="N17" i="2"/>
  <c r="N20" i="2"/>
  <c r="Q7" i="2"/>
  <c r="P17" i="2"/>
  <c r="J7" i="2"/>
  <c r="J7" i="1" s="1"/>
  <c r="AG7" i="1" s="1"/>
  <c r="O5" i="2"/>
  <c r="N8" i="2"/>
  <c r="P11" i="2"/>
  <c r="N15" i="2"/>
  <c r="J9" i="2"/>
  <c r="J9" i="1" s="1"/>
  <c r="AG9" i="1" s="1"/>
  <c r="P5" i="2"/>
  <c r="N9" i="2"/>
  <c r="Q11" i="2"/>
  <c r="O15" i="2"/>
  <c r="N18" i="2"/>
  <c r="N22" i="2"/>
  <c r="J11" i="2"/>
  <c r="J11" i="1" s="1"/>
  <c r="AG11" i="1" s="1"/>
  <c r="Q21" i="2"/>
  <c r="V10" i="1"/>
  <c r="V7" i="1"/>
  <c r="U12" i="1"/>
  <c r="N19" i="1"/>
  <c r="N3" i="2"/>
  <c r="Q5" i="2"/>
  <c r="O9" i="2"/>
  <c r="N12" i="2"/>
  <c r="P15" i="2"/>
  <c r="O19" i="2"/>
  <c r="O23" i="2"/>
  <c r="J13" i="2"/>
  <c r="J13" i="1" s="1"/>
  <c r="AG13" i="1" s="1"/>
  <c r="N5" i="2"/>
  <c r="N14" i="2"/>
  <c r="J23" i="2"/>
  <c r="J23" i="1" s="1"/>
  <c r="AG23" i="1" s="1"/>
  <c r="U10" i="1"/>
  <c r="Q17" i="2"/>
  <c r="W7" i="1"/>
  <c r="V12" i="1"/>
  <c r="N20" i="1"/>
  <c r="Z11" i="1" s="1"/>
  <c r="O3" i="2"/>
  <c r="N6" i="2"/>
  <c r="P9" i="2"/>
  <c r="N13" i="2"/>
  <c r="Q15" i="2"/>
  <c r="P19" i="2"/>
  <c r="P23" i="2"/>
  <c r="J15" i="2"/>
  <c r="J15" i="1" s="1"/>
  <c r="AG15" i="1" s="1"/>
  <c r="O11" i="2"/>
  <c r="P21" i="2"/>
  <c r="P3" i="2"/>
  <c r="N7" i="2"/>
  <c r="Q9" i="2"/>
  <c r="O13" i="2"/>
  <c r="N16" i="2"/>
  <c r="Q19" i="2"/>
  <c r="Q23" i="2"/>
  <c r="J17" i="2"/>
  <c r="J17" i="1" s="1"/>
  <c r="AG17" i="1" s="1"/>
  <c r="J19" i="2"/>
  <c r="J19" i="1" s="1"/>
  <c r="AG19" i="1" s="1"/>
  <c r="N4" i="2"/>
  <c r="N25" i="2" s="1"/>
  <c r="P7" i="2"/>
  <c r="N11" i="2"/>
  <c r="Q13" i="2"/>
  <c r="O17" i="2"/>
  <c r="O21" i="2"/>
  <c r="J5" i="2"/>
  <c r="J5" i="1" s="1"/>
  <c r="AG5" i="1" s="1"/>
  <c r="J21" i="2"/>
  <c r="J21" i="1" s="1"/>
  <c r="AG21" i="1" s="1"/>
  <c r="M20" i="1" a="1"/>
  <c r="P21" i="1"/>
  <c r="K5" i="2"/>
  <c r="K5" i="1" s="1"/>
  <c r="AH5" i="1" s="1"/>
  <c r="K7" i="2"/>
  <c r="K7" i="1" s="1"/>
  <c r="AH7" i="1" s="1"/>
  <c r="K9" i="2"/>
  <c r="K9" i="1" s="1"/>
  <c r="AH9" i="1" s="1"/>
  <c r="K11" i="2"/>
  <c r="K11" i="1" s="1"/>
  <c r="AH11" i="1" s="1"/>
  <c r="K13" i="2"/>
  <c r="K13" i="1" s="1"/>
  <c r="AH13" i="1" s="1"/>
  <c r="K15" i="2"/>
  <c r="K15" i="1" s="1"/>
  <c r="AH15" i="1" s="1"/>
  <c r="K17" i="2"/>
  <c r="K17" i="1" s="1"/>
  <c r="AH17" i="1" s="1"/>
  <c r="K19" i="2"/>
  <c r="K19" i="1" s="1"/>
  <c r="AH19" i="1" s="1"/>
  <c r="K21" i="2"/>
  <c r="K21" i="1" s="1"/>
  <c r="AH21" i="1" s="1"/>
  <c r="K23" i="2"/>
  <c r="K23" i="1" s="1"/>
  <c r="AH23" i="1" s="1"/>
  <c r="AF3" i="1"/>
  <c r="X5" i="1"/>
  <c r="X7" i="1"/>
  <c r="X10" i="1"/>
  <c r="X12" i="1"/>
  <c r="O4" i="2"/>
  <c r="O6" i="2"/>
  <c r="O8" i="2"/>
  <c r="O10" i="2"/>
  <c r="O12" i="2"/>
  <c r="O14" i="2"/>
  <c r="O16" i="2"/>
  <c r="O18" i="2"/>
  <c r="O20" i="2"/>
  <c r="O22" i="2"/>
  <c r="H4" i="2"/>
  <c r="H6" i="2"/>
  <c r="H6" i="1" s="1"/>
  <c r="H8" i="2"/>
  <c r="H8" i="1" s="1"/>
  <c r="AE8" i="1" s="1"/>
  <c r="H10" i="2"/>
  <c r="H10" i="1" s="1"/>
  <c r="AE10" i="1" s="1"/>
  <c r="H12" i="2"/>
  <c r="H12" i="1" s="1"/>
  <c r="AE12" i="1" s="1"/>
  <c r="H14" i="2"/>
  <c r="H14" i="1" s="1"/>
  <c r="H16" i="2"/>
  <c r="H16" i="1" s="1"/>
  <c r="AE16" i="1" s="1"/>
  <c r="H18" i="2"/>
  <c r="H18" i="1" s="1"/>
  <c r="H20" i="2"/>
  <c r="H20" i="1" s="1"/>
  <c r="AE20" i="1" s="1"/>
  <c r="H22" i="2"/>
  <c r="H22" i="1" s="1"/>
  <c r="AE22" i="1" s="1"/>
  <c r="W10" i="1"/>
  <c r="U4" i="1"/>
  <c r="U6" i="1"/>
  <c r="U11" i="1"/>
  <c r="U13" i="1"/>
  <c r="O19" i="1"/>
  <c r="P4" i="2"/>
  <c r="P6" i="2"/>
  <c r="P8" i="2"/>
  <c r="P10" i="2"/>
  <c r="P12" i="2"/>
  <c r="P14" i="2"/>
  <c r="P16" i="2"/>
  <c r="P18" i="2"/>
  <c r="P20" i="2"/>
  <c r="P22" i="2"/>
  <c r="I4" i="2"/>
  <c r="I6" i="2"/>
  <c r="I6" i="1" s="1"/>
  <c r="AF6" i="1" s="1"/>
  <c r="I8" i="2"/>
  <c r="I8" i="1" s="1"/>
  <c r="AF8" i="1" s="1"/>
  <c r="I10" i="2"/>
  <c r="I10" i="1" s="1"/>
  <c r="AF10" i="1" s="1"/>
  <c r="I12" i="2"/>
  <c r="I12" i="1" s="1"/>
  <c r="AF12" i="1" s="1"/>
  <c r="I14" i="2"/>
  <c r="I14" i="1" s="1"/>
  <c r="AF14" i="1" s="1"/>
  <c r="I16" i="2"/>
  <c r="I16" i="1" s="1"/>
  <c r="AF16" i="1" s="1"/>
  <c r="I18" i="2"/>
  <c r="I18" i="1" s="1"/>
  <c r="AF18" i="1" s="1"/>
  <c r="I20" i="2"/>
  <c r="I20" i="1" s="1"/>
  <c r="AF20" i="1" s="1"/>
  <c r="I22" i="2"/>
  <c r="I22" i="1" s="1"/>
  <c r="AF22" i="1" s="1"/>
  <c r="W12" i="1"/>
  <c r="V4" i="1"/>
  <c r="V6" i="1"/>
  <c r="V11" i="1"/>
  <c r="V13" i="1"/>
  <c r="O20" i="1"/>
  <c r="Q4" i="2"/>
  <c r="Q6" i="2"/>
  <c r="Q8" i="2"/>
  <c r="Q10" i="2"/>
  <c r="Q12" i="2"/>
  <c r="Q14" i="2"/>
  <c r="Q16" i="2"/>
  <c r="Q18" i="2"/>
  <c r="Q20" i="2"/>
  <c r="Q22" i="2"/>
  <c r="J4" i="2"/>
  <c r="J6" i="2"/>
  <c r="J6" i="1" s="1"/>
  <c r="AG6" i="1" s="1"/>
  <c r="J8" i="2"/>
  <c r="J8" i="1" s="1"/>
  <c r="AG8" i="1" s="1"/>
  <c r="J10" i="2"/>
  <c r="J10" i="1" s="1"/>
  <c r="AG10" i="1" s="1"/>
  <c r="J12" i="2"/>
  <c r="J12" i="1" s="1"/>
  <c r="AG12" i="1" s="1"/>
  <c r="J14" i="2"/>
  <c r="J14" i="1" s="1"/>
  <c r="AG14" i="1" s="1"/>
  <c r="J16" i="2"/>
  <c r="J16" i="1" s="1"/>
  <c r="AG16" i="1" s="1"/>
  <c r="J18" i="2"/>
  <c r="J18" i="1" s="1"/>
  <c r="AG18" i="1" s="1"/>
  <c r="J20" i="2"/>
  <c r="J20" i="1" s="1"/>
  <c r="AG20" i="1" s="1"/>
  <c r="J22" i="2"/>
  <c r="J22" i="1" s="1"/>
  <c r="AG22" i="1" s="1"/>
  <c r="W4" i="1"/>
  <c r="W11" i="1"/>
  <c r="W13" i="1"/>
  <c r="N19" i="2"/>
  <c r="N21" i="2"/>
  <c r="K4" i="2"/>
  <c r="K6" i="2"/>
  <c r="K6" i="1" s="1"/>
  <c r="AH6" i="1" s="1"/>
  <c r="K8" i="2"/>
  <c r="K8" i="1" s="1"/>
  <c r="AH8" i="1" s="1"/>
  <c r="K10" i="2"/>
  <c r="K10" i="1" s="1"/>
  <c r="AH10" i="1" s="1"/>
  <c r="K12" i="2"/>
  <c r="K12" i="1" s="1"/>
  <c r="AH12" i="1" s="1"/>
  <c r="K14" i="2"/>
  <c r="K14" i="1" s="1"/>
  <c r="AH14" i="1" s="1"/>
  <c r="K16" i="2"/>
  <c r="K16" i="1" s="1"/>
  <c r="AH16" i="1" s="1"/>
  <c r="K18" i="2"/>
  <c r="K18" i="1" s="1"/>
  <c r="AH18" i="1" s="1"/>
  <c r="K20" i="2"/>
  <c r="K20" i="1" s="1"/>
  <c r="AH20" i="1" s="1"/>
  <c r="K22" i="2"/>
  <c r="K22" i="1" s="1"/>
  <c r="AH22" i="1" s="1"/>
  <c r="X11" i="1"/>
  <c r="H5" i="2"/>
  <c r="H5" i="1" s="1"/>
  <c r="AE5" i="1" s="1"/>
  <c r="H7" i="2"/>
  <c r="H7" i="1" s="1"/>
  <c r="AE7" i="1" s="1"/>
  <c r="H9" i="2"/>
  <c r="H9" i="1" s="1"/>
  <c r="AE9" i="1" s="1"/>
  <c r="H11" i="2"/>
  <c r="H11" i="1" s="1"/>
  <c r="AE11" i="1" s="1"/>
  <c r="H13" i="2"/>
  <c r="H13" i="1" s="1"/>
  <c r="H15" i="2"/>
  <c r="H15" i="1" s="1"/>
  <c r="AE15" i="1" s="1"/>
  <c r="H17" i="2"/>
  <c r="H17" i="1" s="1"/>
  <c r="H19" i="2"/>
  <c r="H19" i="1" s="1"/>
  <c r="AE19" i="1" s="1"/>
  <c r="H21" i="2"/>
  <c r="H21" i="1" s="1"/>
  <c r="AE21" i="1" s="1"/>
  <c r="H23" i="2"/>
  <c r="H23" i="1" s="1"/>
  <c r="AE23" i="1" s="1"/>
  <c r="I5" i="2"/>
  <c r="I5" i="1" s="1"/>
  <c r="AF5" i="1" s="1"/>
  <c r="I7" i="2"/>
  <c r="I7" i="1" s="1"/>
  <c r="AF7" i="1" s="1"/>
  <c r="I9" i="2"/>
  <c r="I9" i="1" s="1"/>
  <c r="AF9" i="1" s="1"/>
  <c r="I11" i="2"/>
  <c r="I11" i="1" s="1"/>
  <c r="AF11" i="1" s="1"/>
  <c r="I13" i="2"/>
  <c r="I13" i="1" s="1"/>
  <c r="AF13" i="1" s="1"/>
  <c r="I15" i="2"/>
  <c r="I15" i="1" s="1"/>
  <c r="AF15" i="1" s="1"/>
  <c r="I17" i="2"/>
  <c r="I17" i="1" s="1"/>
  <c r="AF17" i="1" s="1"/>
  <c r="I19" i="2"/>
  <c r="I19" i="1" s="1"/>
  <c r="AF19" i="1" s="1"/>
  <c r="I21" i="2"/>
  <c r="I21" i="1" s="1"/>
  <c r="AF21" i="1" s="1"/>
  <c r="N24" i="2" l="1"/>
  <c r="P20" i="1"/>
  <c r="P19" i="1"/>
  <c r="Z13" i="1"/>
  <c r="P22" i="1"/>
  <c r="O14" i="1"/>
  <c r="Z10" i="1"/>
  <c r="H24" i="2"/>
  <c r="H25" i="2"/>
  <c r="H4" i="1"/>
  <c r="Q24" i="2"/>
  <c r="Q25" i="2"/>
  <c r="I24" i="2"/>
  <c r="I25" i="2"/>
  <c r="I4" i="1"/>
  <c r="P24" i="2"/>
  <c r="P25" i="2"/>
  <c r="M22" i="1"/>
  <c r="M21" i="1"/>
  <c r="M20" i="1"/>
  <c r="J25" i="2"/>
  <c r="J24" i="2"/>
  <c r="J4" i="1"/>
  <c r="O25" i="2"/>
  <c r="O24" i="2"/>
  <c r="K25" i="2"/>
  <c r="K24" i="2"/>
  <c r="K4" i="1"/>
  <c r="K24" i="1" l="1"/>
  <c r="K25" i="1"/>
  <c r="AH4" i="1"/>
  <c r="N10" i="1"/>
  <c r="N16" i="1" s="1"/>
  <c r="AE4" i="1"/>
  <c r="H25" i="1"/>
  <c r="O16" i="1"/>
  <c r="H24" i="1"/>
  <c r="J25" i="1"/>
  <c r="J24" i="1"/>
  <c r="AG4" i="1"/>
  <c r="I25" i="1"/>
  <c r="I24" i="1"/>
  <c r="N14" i="1"/>
  <c r="P14" i="1" s="1"/>
  <c r="AF4" i="1"/>
  <c r="AF24" i="1" l="1"/>
  <c r="AF25" i="1"/>
  <c r="O15" i="1"/>
  <c r="N7" i="1"/>
  <c r="N15" i="1"/>
  <c r="AG24" i="1"/>
  <c r="AG25" i="1"/>
  <c r="AH25" i="1"/>
  <c r="AH24" i="1"/>
  <c r="AE24" i="1"/>
  <c r="AE25" i="1"/>
  <c r="R19" i="1" l="1"/>
  <c r="AA5" i="1"/>
  <c r="S22" i="1"/>
  <c r="R22" i="1"/>
  <c r="S20" i="1"/>
  <c r="S21" i="1"/>
  <c r="Q22" i="1"/>
  <c r="R21" i="1"/>
  <c r="S19" i="1"/>
  <c r="R20" i="1"/>
  <c r="Q20" i="1"/>
  <c r="Q19" i="1"/>
  <c r="Q21" i="1"/>
  <c r="N8" i="1"/>
  <c r="N6" i="1"/>
  <c r="P15" i="1"/>
  <c r="AA4" i="1"/>
  <c r="AA6" i="1" l="1"/>
  <c r="AA7" i="1" s="1"/>
  <c r="AB10" i="1" s="1" a="1"/>
  <c r="AB13" i="1" s="1"/>
  <c r="N9" i="1"/>
  <c r="Q14" i="1"/>
  <c r="R14" i="1" s="1"/>
  <c r="S14" i="1" s="1"/>
  <c r="AB10" i="1" l="1"/>
  <c r="AE6" i="1" s="1"/>
  <c r="AB11" i="1"/>
  <c r="AB12" i="1"/>
  <c r="AE18" i="1" l="1"/>
  <c r="AE13" i="1"/>
  <c r="AE17" i="1"/>
  <c r="AE14" i="1"/>
</calcChain>
</file>

<file path=xl/sharedStrings.xml><?xml version="1.0" encoding="utf-8"?>
<sst xmlns="http://schemas.openxmlformats.org/spreadsheetml/2006/main" count="94" uniqueCount="54">
  <si>
    <t>Multiple Imputation FCS - Step 1 of Imputation 1</t>
  </si>
  <si>
    <t>Simple Imputation</t>
  </si>
  <si>
    <t>Step 1 of Imputation 1</t>
  </si>
  <si>
    <t>id</t>
  </si>
  <si>
    <t>read</t>
  </si>
  <si>
    <t>science</t>
  </si>
  <si>
    <t>math</t>
  </si>
  <si>
    <t>medicine</t>
  </si>
  <si>
    <t>Regression Analysis</t>
  </si>
  <si>
    <t>Core</t>
  </si>
  <si>
    <t>SSRes</t>
  </si>
  <si>
    <t>x</t>
  </si>
  <si>
    <t>OVERALL FIT</t>
  </si>
  <si>
    <t>u</t>
  </si>
  <si>
    <t>Multiple R</t>
  </si>
  <si>
    <t>MSRes'</t>
  </si>
  <si>
    <t>R Square</t>
  </si>
  <si>
    <t>s.e.'</t>
  </si>
  <si>
    <t>Adjusted R Square</t>
  </si>
  <si>
    <t>Standard Error</t>
  </si>
  <si>
    <t>Cholesky (L)</t>
  </si>
  <si>
    <t>Coeff (B)</t>
  </si>
  <si>
    <t>V</t>
  </si>
  <si>
    <t>B'</t>
  </si>
  <si>
    <t>Observations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</si>
  <si>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</si>
  <si>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</si>
  <si>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</si>
  <si>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</si>
  <si>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</si>
  <si>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</si>
  <si>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</si>
  <si>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</si>
  <si>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</si>
  <si>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</si>
  <si>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</si>
  <si>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</si>
  <si>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</si>
  <si>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</si>
  <si>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</si>
  <si>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</si>
  <si>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Intercept</t>
  </si>
  <si>
    <t>mean</t>
  </si>
  <si>
    <t>stdev</t>
  </si>
  <si>
    <t xml:space="preserve">FCS - Single Imputation </t>
  </si>
  <si>
    <t>Imputation of column 1</t>
  </si>
  <si>
    <t>Imputation of column 1 with constraints</t>
  </si>
  <si>
    <t>min</t>
  </si>
  <si>
    <t>max</t>
  </si>
  <si>
    <t>round</t>
  </si>
  <si>
    <t>Real Statistics Using Excel</t>
  </si>
  <si>
    <t>Updated</t>
  </si>
  <si>
    <t>Copyright © 2013 - 2023 Charles Zaiontz</t>
  </si>
  <si>
    <t>One Step of the FCS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</si>
</sst>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0" xfId="0" applyFill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CHOL"/>
      <definedName name="CORE"/>
      <definedName name="DEsign"/>
      <definedName name="ImputeReg"/>
      <definedName name="RegCoeff"/>
      <definedName name="RegCoeffS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8F18-8BF1-4E8C-89AA-3255C3033E58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50</v>
      </c>
    </row>
    <row r="2" spans="1:2" x14ac:dyDescent="0.35">
      <c r="A2" t="s">
        <v>53</v>
      </c>
    </row>
    <row r="4" spans="1:2" x14ac:dyDescent="0.35">
      <c r="A4" t="s">
        <v>51</v>
      </c>
      <c r="B4" s="30">
        <v>44929</v>
      </c>
    </row>
    <row r="6" spans="1:2" x14ac:dyDescent="0.35">
      <c r="A6" s="31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FA39-8131-42B7-8136-EF1848CAE83F}">
  <sheetPr codeName="Sheet314"/>
  <dimension ref="A1:AH25"/>
  <sheetViews>
    <sheetView workbookViewId="0"/>
  </sheetViews>
  <sheetFormatPr defaultRowHeight="14.5" x14ac:dyDescent="0.35"/>
  <cols>
    <col min="6" max="6" width="5.1796875" customWidth="1"/>
    <col min="7" max="7" width="8.7265625" style="3"/>
    <col min="12" max="12" width="4.81640625" customWidth="1"/>
    <col min="13" max="13" width="17.1796875" customWidth="1"/>
    <col min="16" max="16" width="9.26953125" bestFit="1" customWidth="1"/>
    <col min="17" max="18" width="9.1796875" customWidth="1"/>
    <col min="19" max="19" width="9.26953125" bestFit="1" customWidth="1"/>
    <col min="20" max="20" width="5.54296875" customWidth="1"/>
    <col min="25" max="25" width="5.7265625" customWidth="1"/>
    <col min="29" max="29" width="6.453125" customWidth="1"/>
    <col min="30" max="30" width="8.7265625" style="3"/>
  </cols>
  <sheetData>
    <row r="1" spans="1:34" x14ac:dyDescent="0.35">
      <c r="A1" s="1" t="s">
        <v>0</v>
      </c>
      <c r="G1" s="2" t="s">
        <v>1</v>
      </c>
      <c r="AD1" s="2" t="s">
        <v>2</v>
      </c>
    </row>
    <row r="3" spans="1:34" x14ac:dyDescent="0.3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G3" s="3" t="str">
        <f>'Part 2'!G3</f>
        <v>id</v>
      </c>
      <c r="H3" s="3" t="str">
        <f>'Part 2'!H3</f>
        <v>read</v>
      </c>
      <c r="I3" s="3" t="str">
        <f>'Part 2'!I3</f>
        <v>science</v>
      </c>
      <c r="J3" s="3" t="str">
        <f>'Part 2'!J3</f>
        <v>math</v>
      </c>
      <c r="K3" s="3" t="str">
        <f>'Part 2'!K3</f>
        <v>medicine</v>
      </c>
      <c r="M3" t="s">
        <v>8</v>
      </c>
      <c r="U3" t="s">
        <v>9</v>
      </c>
      <c r="AD3" s="3" t="str">
        <f>G3</f>
        <v>id</v>
      </c>
      <c r="AE3" s="3" t="str">
        <f>H3</f>
        <v>read</v>
      </c>
      <c r="AF3" s="3" t="str">
        <f>I3</f>
        <v>science</v>
      </c>
      <c r="AG3" s="3" t="str">
        <f>J3</f>
        <v>math</v>
      </c>
      <c r="AH3" s="3" t="str">
        <f>K3</f>
        <v>medicine</v>
      </c>
    </row>
    <row r="4" spans="1:34" x14ac:dyDescent="0.35">
      <c r="A4" s="3">
        <v>1</v>
      </c>
      <c r="B4" s="4">
        <v>12</v>
      </c>
      <c r="C4" s="5">
        <v>27</v>
      </c>
      <c r="D4" s="5">
        <v>19</v>
      </c>
      <c r="E4" s="6">
        <v>44</v>
      </c>
      <c r="G4" s="3">
        <f>'Part 2'!G4</f>
        <v>1</v>
      </c>
      <c r="H4" s="7" t="e">
        <f ca="1">'Part 2'!H4</f>
        <v>#NAME?</v>
      </c>
      <c r="I4" s="8" t="e">
        <f ca="1">'Part 2'!I4</f>
        <v>#NAME?</v>
      </c>
      <c r="J4" s="8" t="e">
        <f ca="1">'Part 2'!J4</f>
        <v>#NAME?</v>
      </c>
      <c r="K4" s="9" t="e">
        <f ca="1">'Part 2'!K4</f>
        <v>#NAME?</v>
      </c>
      <c r="U4" s="7" t="e">
        <f t="array" aca="1" ref="U4:X7" ca="1">[1]!CORE(I4:K23)</f>
        <v>#NAME?</v>
      </c>
      <c r="V4" s="8" t="e">
        <f ca="1"/>
        <v>#NAME?</v>
      </c>
      <c r="W4" s="8" t="e">
        <f ca="1"/>
        <v>#NAME?</v>
      </c>
      <c r="X4" s="9" t="e">
        <f ca="1"/>
        <v>#NAME?</v>
      </c>
      <c r="Z4" t="s">
        <v>10</v>
      </c>
      <c r="AA4" s="15" t="e">
        <f ca="1">O15</f>
        <v>#NAME?</v>
      </c>
      <c r="AD4" s="3">
        <f t="shared" ref="AD4:AH19" si="0">G4</f>
        <v>1</v>
      </c>
      <c r="AE4" s="7" t="e">
        <f t="shared" ca="1" si="0"/>
        <v>#NAME?</v>
      </c>
      <c r="AF4" s="8" t="e">
        <f t="shared" ca="1" si="0"/>
        <v>#NAME?</v>
      </c>
      <c r="AG4" s="8" t="e">
        <f t="shared" ca="1" si="0"/>
        <v>#NAME?</v>
      </c>
      <c r="AH4" s="9" t="e">
        <f t="shared" ca="1" si="0"/>
        <v>#NAME?</v>
      </c>
    </row>
    <row r="5" spans="1:34" ht="15" thickBot="1" x14ac:dyDescent="0.4">
      <c r="A5" s="3">
        <f>A4+1</f>
        <v>2</v>
      </c>
      <c r="B5" s="16">
        <v>11</v>
      </c>
      <c r="C5" s="17" t="s">
        <v>11</v>
      </c>
      <c r="D5" s="17">
        <v>13</v>
      </c>
      <c r="E5" s="18">
        <v>43</v>
      </c>
      <c r="G5" s="3">
        <f>'Part 2'!G5</f>
        <v>2</v>
      </c>
      <c r="H5" s="10" t="e">
        <f ca="1">'Part 2'!H5</f>
        <v>#NAME?</v>
      </c>
      <c r="I5" t="e">
        <f ca="1">'Part 2'!I5</f>
        <v>#NAME?</v>
      </c>
      <c r="J5" t="e">
        <f ca="1">'Part 2'!J5</f>
        <v>#NAME?</v>
      </c>
      <c r="K5" s="11" t="e">
        <f ca="1">'Part 2'!K5</f>
        <v>#NAME?</v>
      </c>
      <c r="M5" s="19" t="s">
        <v>12</v>
      </c>
      <c r="N5" s="19"/>
      <c r="U5" s="10" t="e">
        <f ca="1"/>
        <v>#NAME?</v>
      </c>
      <c r="V5" t="e">
        <f ca="1"/>
        <v>#NAME?</v>
      </c>
      <c r="W5" t="e">
        <f ca="1"/>
        <v>#NAME?</v>
      </c>
      <c r="X5" s="11" t="e">
        <f ca="1"/>
        <v>#NAME?</v>
      </c>
      <c r="Z5" t="s">
        <v>13</v>
      </c>
      <c r="AA5" s="20" t="e">
        <f ca="1">CHIINV(RAND(),N15)</f>
        <v>#NUM!</v>
      </c>
      <c r="AD5" s="3">
        <f t="shared" si="0"/>
        <v>2</v>
      </c>
      <c r="AE5" s="10" t="e">
        <f ca="1">H5</f>
        <v>#NAME?</v>
      </c>
      <c r="AF5" t="e">
        <f t="shared" ca="1" si="0"/>
        <v>#NAME?</v>
      </c>
      <c r="AG5" t="e">
        <f t="shared" ca="1" si="0"/>
        <v>#NAME?</v>
      </c>
      <c r="AH5" s="11" t="e">
        <f t="shared" ca="1" si="0"/>
        <v>#NAME?</v>
      </c>
    </row>
    <row r="6" spans="1:34" ht="15" thickTop="1" x14ac:dyDescent="0.35">
      <c r="A6" s="3">
        <f t="shared" ref="A6:A23" si="1">A5+1</f>
        <v>3</v>
      </c>
      <c r="B6" s="16" t="s">
        <v>11</v>
      </c>
      <c r="C6" s="17">
        <v>56</v>
      </c>
      <c r="D6" s="17">
        <v>23</v>
      </c>
      <c r="E6" s="18">
        <v>60</v>
      </c>
      <c r="G6" s="3">
        <f>'Part 2'!G6</f>
        <v>3</v>
      </c>
      <c r="H6" s="10" t="e">
        <f ca="1">'Part 2'!H6</f>
        <v>#NAME?</v>
      </c>
      <c r="I6" t="e">
        <f ca="1">'Part 2'!I6</f>
        <v>#NAME?</v>
      </c>
      <c r="J6" t="e">
        <f ca="1">'Part 2'!J6</f>
        <v>#NAME?</v>
      </c>
      <c r="K6" s="11" t="e">
        <f ca="1">'Part 2'!K6</f>
        <v>#NAME?</v>
      </c>
      <c r="M6" t="s">
        <v>14</v>
      </c>
      <c r="N6" t="e">
        <f ca="1">SQRT(N7)</f>
        <v>#NAME?</v>
      </c>
      <c r="U6" s="10" t="e">
        <f ca="1"/>
        <v>#NAME?</v>
      </c>
      <c r="V6" t="e">
        <f ca="1"/>
        <v>#NAME?</v>
      </c>
      <c r="W6" t="e">
        <f ca="1"/>
        <v>#NAME?</v>
      </c>
      <c r="X6" s="11" t="e">
        <f ca="1"/>
        <v>#NAME?</v>
      </c>
      <c r="Z6" s="2" t="s">
        <v>15</v>
      </c>
      <c r="AA6" s="20" t="e">
        <f ca="1">AA4/AA5</f>
        <v>#NAME?</v>
      </c>
      <c r="AD6" s="3">
        <f t="shared" si="0"/>
        <v>3</v>
      </c>
      <c r="AE6" s="10" t="e">
        <f ca="1">AB$10+MMULT(AF6:AH6,AB$11:AB$13)+NORMSINV(RAND())</f>
        <v>#NAME?</v>
      </c>
      <c r="AF6" t="e">
        <f t="shared" ca="1" si="0"/>
        <v>#NAME?</v>
      </c>
      <c r="AG6" t="e">
        <f t="shared" ca="1" si="0"/>
        <v>#NAME?</v>
      </c>
      <c r="AH6" s="11" t="e">
        <f t="shared" ca="1" si="0"/>
        <v>#NAME?</v>
      </c>
    </row>
    <row r="7" spans="1:34" x14ac:dyDescent="0.35">
      <c r="A7" s="3">
        <f t="shared" si="1"/>
        <v>4</v>
      </c>
      <c r="B7" s="16">
        <v>15</v>
      </c>
      <c r="C7" s="17">
        <v>37</v>
      </c>
      <c r="D7" s="17">
        <v>19</v>
      </c>
      <c r="E7" s="18">
        <v>52</v>
      </c>
      <c r="G7" s="3">
        <f>'Part 2'!G7</f>
        <v>4</v>
      </c>
      <c r="H7" s="10" t="e">
        <f ca="1">'Part 2'!H7</f>
        <v>#NAME?</v>
      </c>
      <c r="I7" t="e">
        <f ca="1">'Part 2'!I7</f>
        <v>#NAME?</v>
      </c>
      <c r="J7" t="e">
        <f ca="1">'Part 2'!J7</f>
        <v>#NAME?</v>
      </c>
      <c r="K7" s="11" t="e">
        <f ca="1">'Part 2'!K7</f>
        <v>#NAME?</v>
      </c>
      <c r="M7" t="s">
        <v>16</v>
      </c>
      <c r="N7" t="e">
        <f ca="1">O14/O16</f>
        <v>#NAME?</v>
      </c>
      <c r="U7" s="12" t="e">
        <f ca="1"/>
        <v>#NAME?</v>
      </c>
      <c r="V7" s="13" t="e">
        <f ca="1"/>
        <v>#NAME?</v>
      </c>
      <c r="W7" s="13" t="e">
        <f ca="1"/>
        <v>#NAME?</v>
      </c>
      <c r="X7" s="14" t="e">
        <f ca="1"/>
        <v>#NAME?</v>
      </c>
      <c r="Z7" t="s">
        <v>17</v>
      </c>
      <c r="AA7" s="21" t="e">
        <f ca="1">SQRT(AA6)</f>
        <v>#NAME?</v>
      </c>
      <c r="AD7" s="3">
        <f t="shared" si="0"/>
        <v>4</v>
      </c>
      <c r="AE7" s="10" t="e">
        <f t="shared" ca="1" si="0"/>
        <v>#NAME?</v>
      </c>
      <c r="AF7" t="e">
        <f t="shared" ca="1" si="0"/>
        <v>#NAME?</v>
      </c>
      <c r="AG7" t="e">
        <f t="shared" ca="1" si="0"/>
        <v>#NAME?</v>
      </c>
      <c r="AH7" s="11" t="e">
        <f t="shared" ca="1" si="0"/>
        <v>#NAME?</v>
      </c>
    </row>
    <row r="8" spans="1:34" x14ac:dyDescent="0.35">
      <c r="A8" s="3">
        <f t="shared" si="1"/>
        <v>5</v>
      </c>
      <c r="B8" s="16">
        <v>10</v>
      </c>
      <c r="C8" s="17">
        <v>31</v>
      </c>
      <c r="D8" s="17">
        <v>21</v>
      </c>
      <c r="E8" s="18" t="s">
        <v>11</v>
      </c>
      <c r="G8" s="3">
        <f>'Part 2'!G8</f>
        <v>5</v>
      </c>
      <c r="H8" s="10" t="e">
        <f ca="1">'Part 2'!H8</f>
        <v>#NAME?</v>
      </c>
      <c r="I8" t="e">
        <f ca="1">'Part 2'!I8</f>
        <v>#NAME?</v>
      </c>
      <c r="J8" t="e">
        <f ca="1">'Part 2'!J8</f>
        <v>#NAME?</v>
      </c>
      <c r="K8" s="11" t="e">
        <f ca="1">'Part 2'!K8</f>
        <v>#NAME?</v>
      </c>
      <c r="M8" t="s">
        <v>18</v>
      </c>
      <c r="N8" t="e">
        <f ca="1">1-(1-N7)*(N10-1)/(N10-N14-1)</f>
        <v>#NAME?</v>
      </c>
      <c r="AD8" s="3">
        <f t="shared" si="0"/>
        <v>5</v>
      </c>
      <c r="AE8" s="10" t="e">
        <f t="shared" ca="1" si="0"/>
        <v>#NAME?</v>
      </c>
      <c r="AF8" t="e">
        <f t="shared" ca="1" si="0"/>
        <v>#NAME?</v>
      </c>
      <c r="AG8" t="e">
        <f t="shared" ca="1" si="0"/>
        <v>#NAME?</v>
      </c>
      <c r="AH8" s="11" t="e">
        <f t="shared" ca="1" si="0"/>
        <v>#NAME?</v>
      </c>
    </row>
    <row r="9" spans="1:34" x14ac:dyDescent="0.35">
      <c r="A9" s="3">
        <f t="shared" si="1"/>
        <v>6</v>
      </c>
      <c r="B9" s="16">
        <v>18</v>
      </c>
      <c r="C9" s="17">
        <v>40</v>
      </c>
      <c r="D9" s="17">
        <v>22</v>
      </c>
      <c r="E9" s="18">
        <v>43</v>
      </c>
      <c r="G9" s="3">
        <f>'Part 2'!G9</f>
        <v>6</v>
      </c>
      <c r="H9" s="10" t="e">
        <f ca="1">'Part 2'!H9</f>
        <v>#NAME?</v>
      </c>
      <c r="I9" t="e">
        <f ca="1">'Part 2'!I9</f>
        <v>#NAME?</v>
      </c>
      <c r="J9" t="e">
        <f ca="1">'Part 2'!J9</f>
        <v>#NAME?</v>
      </c>
      <c r="K9" s="11" t="e">
        <f ca="1">'Part 2'!K9</f>
        <v>#NAME?</v>
      </c>
      <c r="M9" t="s">
        <v>19</v>
      </c>
      <c r="N9" t="e">
        <f ca="1">SQRT(P15)</f>
        <v>#NAME?</v>
      </c>
      <c r="U9" t="s">
        <v>20</v>
      </c>
      <c r="Z9" s="3" t="s">
        <v>21</v>
      </c>
      <c r="AA9" s="3" t="s">
        <v>22</v>
      </c>
      <c r="AB9" s="3" t="s">
        <v>23</v>
      </c>
      <c r="AD9" s="3">
        <f t="shared" si="0"/>
        <v>6</v>
      </c>
      <c r="AE9" s="10" t="e">
        <f t="shared" ca="1" si="0"/>
        <v>#NAME?</v>
      </c>
      <c r="AF9" t="e">
        <f t="shared" ca="1" si="0"/>
        <v>#NAME?</v>
      </c>
      <c r="AG9" t="e">
        <f t="shared" ca="1" si="0"/>
        <v>#NAME?</v>
      </c>
      <c r="AH9" s="11" t="e">
        <f t="shared" ca="1" si="0"/>
        <v>#NAME?</v>
      </c>
    </row>
    <row r="10" spans="1:34" x14ac:dyDescent="0.35">
      <c r="A10" s="3">
        <f t="shared" si="1"/>
        <v>7</v>
      </c>
      <c r="B10" s="16">
        <v>15</v>
      </c>
      <c r="C10" s="17">
        <v>50</v>
      </c>
      <c r="D10" s="17">
        <v>28</v>
      </c>
      <c r="E10" s="18">
        <v>56</v>
      </c>
      <c r="G10" s="3">
        <f>'Part 2'!G10</f>
        <v>7</v>
      </c>
      <c r="H10" s="10" t="e">
        <f ca="1">'Part 2'!H10</f>
        <v>#NAME?</v>
      </c>
      <c r="I10" t="e">
        <f ca="1">'Part 2'!I10</f>
        <v>#NAME?</v>
      </c>
      <c r="J10" t="e">
        <f ca="1">'Part 2'!J10</f>
        <v>#NAME?</v>
      </c>
      <c r="K10" s="11" t="e">
        <f ca="1">'Part 2'!K10</f>
        <v>#NAME?</v>
      </c>
      <c r="M10" s="13" t="s">
        <v>24</v>
      </c>
      <c r="N10" s="13">
        <f ca="1">COUNT(H4:H23)</f>
        <v>0</v>
      </c>
      <c r="U10" s="7" t="e">
        <f t="array" aca="1" ref="U10:X13" ca="1">[1]!CHOL(U4:X7)</f>
        <v>#NAME?</v>
      </c>
      <c r="V10" s="8" t="e">
        <f ca="1"/>
        <v>#NAME?</v>
      </c>
      <c r="W10" s="8" t="e">
        <f ca="1"/>
        <v>#NAME?</v>
      </c>
      <c r="X10" s="9" t="e">
        <f ca="1"/>
        <v>#NAME?</v>
      </c>
      <c r="Z10" s="7" t="e">
        <f ca="1">N19</f>
        <v>#NAME?</v>
      </c>
      <c r="AA10" s="8">
        <f ca="1">NORMSINV(RAND())</f>
        <v>0.32719565549294044</v>
      </c>
      <c r="AB10" s="9" t="e">
        <f t="array" aca="1" ref="AB10:AB13" ca="1">Z10:Z13+AA7*MMULT(U10:X13,AA10:AA13)</f>
        <v>#NAME?</v>
      </c>
      <c r="AD10" s="3">
        <f t="shared" si="0"/>
        <v>7</v>
      </c>
      <c r="AE10" s="10" t="e">
        <f t="shared" ca="1" si="0"/>
        <v>#NAME?</v>
      </c>
      <c r="AF10" t="e">
        <f t="shared" ca="1" si="0"/>
        <v>#NAME?</v>
      </c>
      <c r="AG10" t="e">
        <f t="shared" ca="1" si="0"/>
        <v>#NAME?</v>
      </c>
      <c r="AH10" s="11" t="e">
        <f t="shared" ca="1" si="0"/>
        <v>#NAME?</v>
      </c>
    </row>
    <row r="11" spans="1:34" x14ac:dyDescent="0.35">
      <c r="A11" s="3">
        <f t="shared" si="1"/>
        <v>8</v>
      </c>
      <c r="B11" s="16">
        <v>21</v>
      </c>
      <c r="C11" s="17" t="s">
        <v>11</v>
      </c>
      <c r="D11" s="17" t="s">
        <v>11</v>
      </c>
      <c r="E11" s="18">
        <v>46</v>
      </c>
      <c r="G11" s="3">
        <f>'Part 2'!G11</f>
        <v>8</v>
      </c>
      <c r="H11" s="10" t="e">
        <f ca="1">'Part 2'!H11</f>
        <v>#NAME?</v>
      </c>
      <c r="I11" t="e">
        <f ca="1">'Part 2'!I11</f>
        <v>#NAME?</v>
      </c>
      <c r="J11" t="e">
        <f ca="1">'Part 2'!J11</f>
        <v>#NAME?</v>
      </c>
      <c r="K11" s="11" t="e">
        <f ca="1">'Part 2'!K11</f>
        <v>#NAME?</v>
      </c>
      <c r="U11" s="10" t="e">
        <f ca="1"/>
        <v>#NAME?</v>
      </c>
      <c r="V11" t="e">
        <f ca="1"/>
        <v>#NAME?</v>
      </c>
      <c r="W11" t="e">
        <f ca="1"/>
        <v>#NAME?</v>
      </c>
      <c r="X11" s="11" t="e">
        <f ca="1"/>
        <v>#NAME?</v>
      </c>
      <c r="Z11" s="10" t="e">
        <f ca="1">N20</f>
        <v>#NAME?</v>
      </c>
      <c r="AA11">
        <f t="array" aca="1" ref="AA11" ca="1">NORMSINV(RAND())</f>
        <v>-2.6462595876770831</v>
      </c>
      <c r="AB11" s="11" t="e">
        <f ca="1"/>
        <v>#NAME?</v>
      </c>
      <c r="AD11" s="3">
        <f t="shared" si="0"/>
        <v>8</v>
      </c>
      <c r="AE11" s="10" t="e">
        <f t="shared" ca="1" si="0"/>
        <v>#NAME?</v>
      </c>
      <c r="AF11" t="e">
        <f t="shared" ca="1" si="0"/>
        <v>#NAME?</v>
      </c>
      <c r="AG11" t="e">
        <f t="shared" ca="1" si="0"/>
        <v>#NAME?</v>
      </c>
      <c r="AH11" s="11" t="e">
        <f t="shared" ca="1" si="0"/>
        <v>#NAME?</v>
      </c>
    </row>
    <row r="12" spans="1:34" ht="15" thickBot="1" x14ac:dyDescent="0.4">
      <c r="A12" s="3">
        <f t="shared" si="1"/>
        <v>9</v>
      </c>
      <c r="B12" s="16">
        <v>20</v>
      </c>
      <c r="C12" s="17">
        <v>39</v>
      </c>
      <c r="D12" s="17">
        <v>25</v>
      </c>
      <c r="E12" s="18">
        <v>51</v>
      </c>
      <c r="G12" s="3">
        <f>'Part 2'!G12</f>
        <v>9</v>
      </c>
      <c r="H12" s="10" t="e">
        <f ca="1">'Part 2'!H12</f>
        <v>#NAME?</v>
      </c>
      <c r="I12" t="e">
        <f ca="1">'Part 2'!I12</f>
        <v>#NAME?</v>
      </c>
      <c r="J12" t="e">
        <f ca="1">'Part 2'!J12</f>
        <v>#NAME?</v>
      </c>
      <c r="K12" s="11" t="e">
        <f ca="1">'Part 2'!K12</f>
        <v>#NAME?</v>
      </c>
      <c r="M12" t="s">
        <v>25</v>
      </c>
      <c r="Q12" s="3" t="s">
        <v>26</v>
      </c>
      <c r="R12" s="3">
        <v>0.05</v>
      </c>
      <c r="U12" s="10" t="e">
        <f ca="1"/>
        <v>#NAME?</v>
      </c>
      <c r="V12" t="e">
        <f ca="1"/>
        <v>#NAME?</v>
      </c>
      <c r="W12" t="e">
        <f ca="1"/>
        <v>#NAME?</v>
      </c>
      <c r="X12" s="11" t="e">
        <f ca="1"/>
        <v>#NAME?</v>
      </c>
      <c r="Z12" s="10" t="e">
        <f ca="1">N21</f>
        <v>#NAME?</v>
      </c>
      <c r="AA12">
        <f t="array" aca="1" ref="AA12" ca="1">NORMSINV(RAND())</f>
        <v>3.2276746080426508</v>
      </c>
      <c r="AB12" s="11" t="e">
        <f ca="1"/>
        <v>#NAME?</v>
      </c>
      <c r="AD12" s="3">
        <f t="shared" si="0"/>
        <v>9</v>
      </c>
      <c r="AE12" s="10" t="e">
        <f t="shared" ca="1" si="0"/>
        <v>#NAME?</v>
      </c>
      <c r="AF12" t="e">
        <f t="shared" ca="1" si="0"/>
        <v>#NAME?</v>
      </c>
      <c r="AG12" t="e">
        <f t="shared" ca="1" si="0"/>
        <v>#NAME?</v>
      </c>
      <c r="AH12" s="11" t="e">
        <f t="shared" ca="1" si="0"/>
        <v>#NAME?</v>
      </c>
    </row>
    <row r="13" spans="1:34" ht="15" thickTop="1" x14ac:dyDescent="0.35">
      <c r="A13" s="3">
        <f t="shared" si="1"/>
        <v>10</v>
      </c>
      <c r="B13" s="16" t="s">
        <v>11</v>
      </c>
      <c r="C13" s="17">
        <v>36</v>
      </c>
      <c r="D13" s="17">
        <v>23</v>
      </c>
      <c r="E13" s="18">
        <v>56</v>
      </c>
      <c r="G13" s="3">
        <f>'Part 2'!G13</f>
        <v>10</v>
      </c>
      <c r="H13" s="10" t="e">
        <f ca="1">'Part 2'!H13</f>
        <v>#NAME?</v>
      </c>
      <c r="I13" t="e">
        <f ca="1">'Part 2'!I13</f>
        <v>#NAME?</v>
      </c>
      <c r="J13" t="e">
        <f ca="1">'Part 2'!J13</f>
        <v>#NAME?</v>
      </c>
      <c r="K13" s="11" t="e">
        <f ca="1">'Part 2'!K13</f>
        <v>#NAME?</v>
      </c>
      <c r="M13" s="22"/>
      <c r="N13" s="22" t="s">
        <v>27</v>
      </c>
      <c r="O13" s="22" t="s">
        <v>28</v>
      </c>
      <c r="P13" s="22" t="s">
        <v>29</v>
      </c>
      <c r="Q13" s="22" t="s">
        <v>30</v>
      </c>
      <c r="R13" s="22" t="s">
        <v>31</v>
      </c>
      <c r="S13" s="22" t="s">
        <v>32</v>
      </c>
      <c r="U13" s="12" t="e">
        <f ca="1"/>
        <v>#NAME?</v>
      </c>
      <c r="V13" s="13" t="e">
        <f ca="1"/>
        <v>#NAME?</v>
      </c>
      <c r="W13" s="13" t="e">
        <f ca="1"/>
        <v>#NAME?</v>
      </c>
      <c r="X13" s="14" t="e">
        <f ca="1"/>
        <v>#NAME?</v>
      </c>
      <c r="Z13" s="12" t="e">
        <f ca="1">N22</f>
        <v>#NAME?</v>
      </c>
      <c r="AA13" s="13">
        <f t="array" aca="1" ref="AA13" ca="1">NORMSINV(RAND())</f>
        <v>0.22457165240452401</v>
      </c>
      <c r="AB13" s="14" t="e">
        <f ca="1"/>
        <v>#NAME?</v>
      </c>
      <c r="AD13" s="3">
        <f t="shared" si="0"/>
        <v>10</v>
      </c>
      <c r="AE13" s="10" t="e">
        <f ca="1">AB$10+MMULT(AF13:AH13,AB$11:AB$13)+NORMSINV(RAND())</f>
        <v>#NAME?</v>
      </c>
      <c r="AF13" t="e">
        <f t="shared" ca="1" si="0"/>
        <v>#NAME?</v>
      </c>
      <c r="AG13" t="e">
        <f t="shared" ca="1" si="0"/>
        <v>#NAME?</v>
      </c>
      <c r="AH13" s="11" t="e">
        <f t="shared" ca="1" si="0"/>
        <v>#NAME?</v>
      </c>
    </row>
    <row r="14" spans="1:34" x14ac:dyDescent="0.35">
      <c r="A14" s="3">
        <f t="shared" si="1"/>
        <v>11</v>
      </c>
      <c r="B14" s="16" t="s">
        <v>11</v>
      </c>
      <c r="C14" s="17">
        <v>27</v>
      </c>
      <c r="D14" s="17">
        <v>21</v>
      </c>
      <c r="E14" s="18">
        <v>39</v>
      </c>
      <c r="G14" s="3">
        <f>'Part 2'!G14</f>
        <v>11</v>
      </c>
      <c r="H14" s="10" t="e">
        <f ca="1">'Part 2'!H14</f>
        <v>#NAME?</v>
      </c>
      <c r="I14" t="e">
        <f ca="1">'Part 2'!I14</f>
        <v>#NAME?</v>
      </c>
      <c r="J14" t="e">
        <f ca="1">'Part 2'!J14</f>
        <v>#NAME?</v>
      </c>
      <c r="K14" s="11" t="e">
        <f ca="1">'Part 2'!K14</f>
        <v>#NAME?</v>
      </c>
      <c r="M14" t="s">
        <v>33</v>
      </c>
      <c r="N14">
        <f ca="1">COUNT(I4:K4)</f>
        <v>0</v>
      </c>
      <c r="O14" t="e">
        <f ca="1">DEVSQ(MMULT([1]!DEsign(I4:K23),N19:N22))</f>
        <v>#NAME?</v>
      </c>
      <c r="P14" t="e">
        <f ca="1">O14/N14</f>
        <v>#NAME?</v>
      </c>
      <c r="Q14" t="e">
        <f ca="1">P14/P15</f>
        <v>#NAME?</v>
      </c>
      <c r="R14" t="e">
        <f ca="1">FDIST(Q14,N14,N15)</f>
        <v>#NAME?</v>
      </c>
      <c r="S14" s="3" t="e">
        <f ca="1">IF(R14&lt;R12,"yes","no")</f>
        <v>#NAME?</v>
      </c>
      <c r="AD14" s="3">
        <f t="shared" si="0"/>
        <v>11</v>
      </c>
      <c r="AE14" s="10" t="e">
        <f ca="1">AB$10+MMULT(AF14:AH14,AB$11:AB$13)+NORMSINV(RAND())</f>
        <v>#NAME?</v>
      </c>
      <c r="AF14" t="e">
        <f t="shared" ca="1" si="0"/>
        <v>#NAME?</v>
      </c>
      <c r="AG14" t="e">
        <f t="shared" ca="1" si="0"/>
        <v>#NAME?</v>
      </c>
      <c r="AH14" s="11" t="e">
        <f t="shared" ca="1" si="0"/>
        <v>#NAME?</v>
      </c>
    </row>
    <row r="15" spans="1:34" x14ac:dyDescent="0.35">
      <c r="A15" s="3">
        <f t="shared" si="1"/>
        <v>12</v>
      </c>
      <c r="B15" s="16">
        <v>14</v>
      </c>
      <c r="C15" s="17">
        <v>32</v>
      </c>
      <c r="D15" s="17">
        <v>20</v>
      </c>
      <c r="E15" s="18">
        <v>46</v>
      </c>
      <c r="G15" s="3">
        <f>'Part 2'!G15</f>
        <v>12</v>
      </c>
      <c r="H15" s="10" t="e">
        <f ca="1">'Part 2'!H15</f>
        <v>#NAME?</v>
      </c>
      <c r="I15" t="e">
        <f ca="1">'Part 2'!I15</f>
        <v>#NAME?</v>
      </c>
      <c r="J15" t="e">
        <f ca="1">'Part 2'!J15</f>
        <v>#NAME?</v>
      </c>
      <c r="K15" s="11" t="e">
        <f ca="1">'Part 2'!K15</f>
        <v>#NAME?</v>
      </c>
      <c r="M15" t="s">
        <v>34</v>
      </c>
      <c r="N15">
        <f ca="1">N16-N14</f>
        <v>-1</v>
      </c>
      <c r="O15" t="e">
        <f ca="1">O16-O14</f>
        <v>#NAME?</v>
      </c>
      <c r="P15" t="e">
        <f ca="1">O15/N15</f>
        <v>#NAME?</v>
      </c>
      <c r="AD15" s="3">
        <f t="shared" si="0"/>
        <v>12</v>
      </c>
      <c r="AE15" s="10" t="e">
        <f t="shared" ca="1" si="0"/>
        <v>#NAME?</v>
      </c>
      <c r="AF15" t="e">
        <f t="shared" ca="1" si="0"/>
        <v>#NAME?</v>
      </c>
      <c r="AG15" t="e">
        <f t="shared" ca="1" si="0"/>
        <v>#NAME?</v>
      </c>
      <c r="AH15" s="11" t="e">
        <f t="shared" ca="1" si="0"/>
        <v>#NAME?</v>
      </c>
    </row>
    <row r="16" spans="1:34" x14ac:dyDescent="0.35">
      <c r="A16" s="3">
        <f t="shared" si="1"/>
        <v>13</v>
      </c>
      <c r="B16" s="16">
        <v>22</v>
      </c>
      <c r="C16" s="17">
        <v>40</v>
      </c>
      <c r="D16" s="17" t="s">
        <v>11</v>
      </c>
      <c r="E16" s="18">
        <v>49</v>
      </c>
      <c r="G16" s="3">
        <f>'Part 2'!G16</f>
        <v>13</v>
      </c>
      <c r="H16" s="10" t="e">
        <f ca="1">'Part 2'!H16</f>
        <v>#NAME?</v>
      </c>
      <c r="I16" t="e">
        <f ca="1">'Part 2'!I16</f>
        <v>#NAME?</v>
      </c>
      <c r="J16" t="e">
        <f ca="1">'Part 2'!J16</f>
        <v>#NAME?</v>
      </c>
      <c r="K16" s="11" t="e">
        <f ca="1">'Part 2'!K16</f>
        <v>#NAME?</v>
      </c>
      <c r="M16" s="13" t="s">
        <v>35</v>
      </c>
      <c r="N16" s="13">
        <f ca="1">N10-1</f>
        <v>-1</v>
      </c>
      <c r="O16" s="13" t="e">
        <f ca="1">DEVSQ(H4:H23)</f>
        <v>#NAME?</v>
      </c>
      <c r="P16" s="13"/>
      <c r="Q16" s="13"/>
      <c r="R16" s="13"/>
      <c r="S16" s="13"/>
      <c r="AD16" s="3">
        <f t="shared" si="0"/>
        <v>13</v>
      </c>
      <c r="AE16" s="10" t="e">
        <f t="shared" ca="1" si="0"/>
        <v>#NAME?</v>
      </c>
      <c r="AF16" t="e">
        <f t="shared" ca="1" si="0"/>
        <v>#NAME?</v>
      </c>
      <c r="AG16" t="e">
        <f t="shared" ca="1" si="0"/>
        <v>#NAME?</v>
      </c>
      <c r="AH16" s="11" t="e">
        <f t="shared" ca="1" si="0"/>
        <v>#NAME?</v>
      </c>
    </row>
    <row r="17" spans="1:34" ht="15" thickBot="1" x14ac:dyDescent="0.4">
      <c r="A17" s="3">
        <f t="shared" si="1"/>
        <v>14</v>
      </c>
      <c r="B17" s="16" t="s">
        <v>11</v>
      </c>
      <c r="C17" s="17">
        <v>31</v>
      </c>
      <c r="D17" s="17" t="s">
        <v>11</v>
      </c>
      <c r="E17" s="18">
        <v>44</v>
      </c>
      <c r="G17" s="3">
        <f>'Part 2'!G17</f>
        <v>14</v>
      </c>
      <c r="H17" s="10" t="e">
        <f ca="1">'Part 2'!H17</f>
        <v>#NAME?</v>
      </c>
      <c r="I17" t="e">
        <f ca="1">'Part 2'!I17</f>
        <v>#NAME?</v>
      </c>
      <c r="J17" t="e">
        <f ca="1">'Part 2'!J17</f>
        <v>#NAME?</v>
      </c>
      <c r="K17" s="11" t="e">
        <f ca="1">'Part 2'!K17</f>
        <v>#NAME?</v>
      </c>
      <c r="AD17" s="3">
        <f t="shared" si="0"/>
        <v>14</v>
      </c>
      <c r="AE17" s="10" t="e">
        <f ca="1">AB$10+MMULT(AF17:AH17,AB$11:AB$13)+NORMSINV(RAND())</f>
        <v>#NAME?</v>
      </c>
      <c r="AF17" t="e">
        <f t="shared" ca="1" si="0"/>
        <v>#NAME?</v>
      </c>
      <c r="AG17" t="e">
        <f t="shared" ca="1" si="0"/>
        <v>#NAME?</v>
      </c>
      <c r="AH17" s="11" t="e">
        <f t="shared" ca="1" si="0"/>
        <v>#NAME?</v>
      </c>
    </row>
    <row r="18" spans="1:34" ht="15" thickTop="1" x14ac:dyDescent="0.35">
      <c r="A18" s="3">
        <f t="shared" si="1"/>
        <v>15</v>
      </c>
      <c r="B18" s="16" t="s">
        <v>11</v>
      </c>
      <c r="C18" s="17">
        <v>18</v>
      </c>
      <c r="D18" s="17">
        <v>21</v>
      </c>
      <c r="E18" s="18" t="s">
        <v>11</v>
      </c>
      <c r="G18" s="3">
        <f>'Part 2'!G18</f>
        <v>15</v>
      </c>
      <c r="H18" s="10" t="e">
        <f ca="1">'Part 2'!H18</f>
        <v>#NAME?</v>
      </c>
      <c r="I18" t="e">
        <f ca="1">'Part 2'!I18</f>
        <v>#NAME?</v>
      </c>
      <c r="J18" t="e">
        <f ca="1">'Part 2'!J18</f>
        <v>#NAME?</v>
      </c>
      <c r="K18" s="11" t="e">
        <f ca="1">'Part 2'!K18</f>
        <v>#NAME?</v>
      </c>
      <c r="M18" s="22"/>
      <c r="N18" s="22" t="s">
        <v>36</v>
      </c>
      <c r="O18" s="22" t="s">
        <v>37</v>
      </c>
      <c r="P18" s="22" t="s">
        <v>38</v>
      </c>
      <c r="Q18" s="22" t="s">
        <v>31</v>
      </c>
      <c r="R18" s="22" t="s">
        <v>39</v>
      </c>
      <c r="S18" s="22" t="s">
        <v>40</v>
      </c>
      <c r="AD18" s="3">
        <f t="shared" si="0"/>
        <v>15</v>
      </c>
      <c r="AE18" s="10" t="e">
        <f ca="1">AB$10+MMULT(AF18:AH18,AB$11:AB$13)+NORMSINV(RAND())</f>
        <v>#NAME?</v>
      </c>
      <c r="AF18" t="e">
        <f t="shared" ca="1" si="0"/>
        <v>#NAME?</v>
      </c>
      <c r="AG18" t="e">
        <f t="shared" ca="1" si="0"/>
        <v>#NAME?</v>
      </c>
      <c r="AH18" s="11" t="e">
        <f t="shared" ca="1" si="0"/>
        <v>#NAME?</v>
      </c>
    </row>
    <row r="19" spans="1:34" x14ac:dyDescent="0.35">
      <c r="A19" s="3">
        <f t="shared" si="1"/>
        <v>16</v>
      </c>
      <c r="B19" s="16">
        <v>16</v>
      </c>
      <c r="C19" s="17">
        <v>23</v>
      </c>
      <c r="D19" s="17">
        <v>21</v>
      </c>
      <c r="E19" s="18">
        <v>34</v>
      </c>
      <c r="G19" s="3">
        <f>'Part 2'!G19</f>
        <v>16</v>
      </c>
      <c r="H19" s="10" t="e">
        <f ca="1">'Part 2'!H19</f>
        <v>#NAME?</v>
      </c>
      <c r="I19" t="e">
        <f ca="1">'Part 2'!I19</f>
        <v>#NAME?</v>
      </c>
      <c r="J19" t="e">
        <f ca="1">'Part 2'!J19</f>
        <v>#NAME?</v>
      </c>
      <c r="K19" s="11" t="e">
        <f ca="1">'Part 2'!K19</f>
        <v>#NAME?</v>
      </c>
      <c r="M19" t="s">
        <v>41</v>
      </c>
      <c r="N19" t="e">
        <f t="array" aca="1" ref="N19:N22" ca="1">[1]!RegCoeff(I4:K23,H4:H23)</f>
        <v>#NAME?</v>
      </c>
      <c r="O19" t="e">
        <f t="array" aca="1" ref="O19:O22" ca="1">[1]!RegCoeffSE(I4:K23,H4:H23)</f>
        <v>#NAME?</v>
      </c>
      <c r="P19" t="e">
        <f ca="1">N19/O19</f>
        <v>#NAME?</v>
      </c>
      <c r="Q19" t="e">
        <f ca="1">TDIST(ABS(P19),$N$15,2)</f>
        <v>#NAME?</v>
      </c>
      <c r="R19" t="e">
        <f ca="1">N19-TINV(R$12,$N$15)*O19</f>
        <v>#NAME?</v>
      </c>
      <c r="S19" t="e">
        <f ca="1">N19+TINV(R$12,$N$15)*O19</f>
        <v>#NAME?</v>
      </c>
      <c r="AD19" s="3">
        <f t="shared" si="0"/>
        <v>16</v>
      </c>
      <c r="AE19" s="10" t="e">
        <f t="shared" ca="1" si="0"/>
        <v>#NAME?</v>
      </c>
      <c r="AF19" t="e">
        <f t="shared" ca="1" si="0"/>
        <v>#NAME?</v>
      </c>
      <c r="AG19" t="e">
        <f t="shared" ca="1" si="0"/>
        <v>#NAME?</v>
      </c>
      <c r="AH19" s="11" t="e">
        <f t="shared" ca="1" si="0"/>
        <v>#NAME?</v>
      </c>
    </row>
    <row r="20" spans="1:34" x14ac:dyDescent="0.35">
      <c r="A20" s="3">
        <f t="shared" si="1"/>
        <v>17</v>
      </c>
      <c r="B20" s="16">
        <v>27</v>
      </c>
      <c r="C20" s="17">
        <v>26</v>
      </c>
      <c r="D20" s="17">
        <v>23</v>
      </c>
      <c r="E20" s="18">
        <v>59</v>
      </c>
      <c r="G20" s="3">
        <f>'Part 2'!G20</f>
        <v>17</v>
      </c>
      <c r="H20" s="10" t="e">
        <f ca="1">'Part 2'!H20</f>
        <v>#NAME?</v>
      </c>
      <c r="I20" t="e">
        <f ca="1">'Part 2'!I20</f>
        <v>#NAME?</v>
      </c>
      <c r="J20" t="e">
        <f ca="1">'Part 2'!J20</f>
        <v>#NAME?</v>
      </c>
      <c r="K20" s="11" t="e">
        <f ca="1">'Part 2'!K20</f>
        <v>#NAME?</v>
      </c>
      <c r="M20" t="str">
        <f t="array" ref="M20:M22">TRANSPOSE(I3:K3)</f>
        <v>science</v>
      </c>
      <c r="N20" t="e">
        <f ca="1"/>
        <v>#NAME?</v>
      </c>
      <c r="O20" t="e">
        <f ca="1"/>
        <v>#NAME?</v>
      </c>
      <c r="P20" t="e">
        <f ca="1">N20/O20</f>
        <v>#NAME?</v>
      </c>
      <c r="Q20" t="e">
        <f ca="1">TDIST(ABS(P20),$N$15,2)</f>
        <v>#NAME?</v>
      </c>
      <c r="R20" t="e">
        <f ca="1">N20-TINV(R$12,$N$15)*O20</f>
        <v>#NAME?</v>
      </c>
      <c r="S20" t="e">
        <f ca="1">N20+TINV(R$12,$N$15)*O20</f>
        <v>#NAME?</v>
      </c>
      <c r="AD20" s="3">
        <f t="shared" ref="AD20:AH24" si="2">G20</f>
        <v>17</v>
      </c>
      <c r="AE20" s="10" t="e">
        <f t="shared" ca="1" si="2"/>
        <v>#NAME?</v>
      </c>
      <c r="AF20" t="e">
        <f t="shared" ca="1" si="2"/>
        <v>#NAME?</v>
      </c>
      <c r="AG20" t="e">
        <f t="shared" ca="1" si="2"/>
        <v>#NAME?</v>
      </c>
      <c r="AH20" s="11" t="e">
        <f t="shared" ca="1" si="2"/>
        <v>#NAME?</v>
      </c>
    </row>
    <row r="21" spans="1:34" x14ac:dyDescent="0.35">
      <c r="A21" s="3">
        <f t="shared" si="1"/>
        <v>18</v>
      </c>
      <c r="B21" s="16">
        <v>17</v>
      </c>
      <c r="C21" s="17" t="s">
        <v>11</v>
      </c>
      <c r="D21" s="17" t="s">
        <v>11</v>
      </c>
      <c r="E21" s="18">
        <v>35</v>
      </c>
      <c r="G21" s="3">
        <f>'Part 2'!G21</f>
        <v>18</v>
      </c>
      <c r="H21" s="10" t="e">
        <f ca="1">'Part 2'!H21</f>
        <v>#NAME?</v>
      </c>
      <c r="I21" t="e">
        <f ca="1">'Part 2'!I21</f>
        <v>#NAME?</v>
      </c>
      <c r="J21" t="e">
        <f ca="1">'Part 2'!J21</f>
        <v>#NAME?</v>
      </c>
      <c r="K21" s="11" t="e">
        <f ca="1">'Part 2'!K21</f>
        <v>#NAME?</v>
      </c>
      <c r="M21" t="str">
        <v>math</v>
      </c>
      <c r="N21" t="e">
        <f ca="1"/>
        <v>#NAME?</v>
      </c>
      <c r="O21" t="e">
        <f ca="1"/>
        <v>#NAME?</v>
      </c>
      <c r="P21" t="e">
        <f ca="1">N21/O21</f>
        <v>#NAME?</v>
      </c>
      <c r="Q21" t="e">
        <f ca="1">TDIST(ABS(P21),$N$15,2)</f>
        <v>#NAME?</v>
      </c>
      <c r="R21" t="e">
        <f ca="1">N21-TINV(R$12,$N$15)*O21</f>
        <v>#NAME?</v>
      </c>
      <c r="S21" t="e">
        <f ca="1">N21+TINV(R$12,$N$15)*O21</f>
        <v>#NAME?</v>
      </c>
      <c r="AD21" s="3">
        <f t="shared" si="2"/>
        <v>18</v>
      </c>
      <c r="AE21" s="10" t="e">
        <f t="shared" ca="1" si="2"/>
        <v>#NAME?</v>
      </c>
      <c r="AF21" t="e">
        <f t="shared" ca="1" si="2"/>
        <v>#NAME?</v>
      </c>
      <c r="AG21" t="e">
        <f t="shared" ca="1" si="2"/>
        <v>#NAME?</v>
      </c>
      <c r="AH21" s="11" t="e">
        <f t="shared" ca="1" si="2"/>
        <v>#NAME?</v>
      </c>
    </row>
    <row r="22" spans="1:34" x14ac:dyDescent="0.35">
      <c r="A22" s="3">
        <f t="shared" si="1"/>
        <v>19</v>
      </c>
      <c r="B22" s="16">
        <v>13</v>
      </c>
      <c r="C22" s="17">
        <v>21</v>
      </c>
      <c r="D22" s="17">
        <v>20</v>
      </c>
      <c r="E22" s="18">
        <v>48</v>
      </c>
      <c r="G22" s="3">
        <f>'Part 2'!G22</f>
        <v>19</v>
      </c>
      <c r="H22" s="10" t="e">
        <f ca="1">'Part 2'!H22</f>
        <v>#NAME?</v>
      </c>
      <c r="I22" t="e">
        <f ca="1">'Part 2'!I22</f>
        <v>#NAME?</v>
      </c>
      <c r="J22" t="e">
        <f ca="1">'Part 2'!J22</f>
        <v>#NAME?</v>
      </c>
      <c r="K22" s="11" t="e">
        <f ca="1">'Part 2'!K22</f>
        <v>#NAME?</v>
      </c>
      <c r="M22" s="13" t="str">
        <v>medicine</v>
      </c>
      <c r="N22" s="13" t="e">
        <f ca="1"/>
        <v>#NAME?</v>
      </c>
      <c r="O22" s="13" t="e">
        <f ca="1"/>
        <v>#NAME?</v>
      </c>
      <c r="P22" s="13" t="e">
        <f ca="1">N22/O22</f>
        <v>#NAME?</v>
      </c>
      <c r="Q22" s="13" t="e">
        <f ca="1">TDIST(ABS(P22),$N$15,2)</f>
        <v>#NAME?</v>
      </c>
      <c r="R22" s="13" t="e">
        <f ca="1">N22-TINV(R$12,$N$15)*O22</f>
        <v>#NAME?</v>
      </c>
      <c r="S22" s="13" t="e">
        <f ca="1">N22+TINV(R$12,$N$15)*O22</f>
        <v>#NAME?</v>
      </c>
      <c r="AD22" s="3">
        <f t="shared" si="2"/>
        <v>19</v>
      </c>
      <c r="AE22" s="10" t="e">
        <f t="shared" ca="1" si="2"/>
        <v>#NAME?</v>
      </c>
      <c r="AF22" t="e">
        <f t="shared" ca="1" si="2"/>
        <v>#NAME?</v>
      </c>
      <c r="AG22" t="e">
        <f t="shared" ca="1" si="2"/>
        <v>#NAME?</v>
      </c>
      <c r="AH22" s="11" t="e">
        <f t="shared" ca="1" si="2"/>
        <v>#NAME?</v>
      </c>
    </row>
    <row r="23" spans="1:34" x14ac:dyDescent="0.35">
      <c r="A23" s="3">
        <f t="shared" si="1"/>
        <v>20</v>
      </c>
      <c r="B23" s="23">
        <v>11</v>
      </c>
      <c r="C23" s="24">
        <v>51</v>
      </c>
      <c r="D23" s="24">
        <v>18</v>
      </c>
      <c r="E23" s="25">
        <v>54</v>
      </c>
      <c r="G23" s="3">
        <f>'Part 2'!G23</f>
        <v>20</v>
      </c>
      <c r="H23" s="12" t="e">
        <f ca="1">'Part 2'!H23</f>
        <v>#NAME?</v>
      </c>
      <c r="I23" s="13" t="e">
        <f ca="1">'Part 2'!I23</f>
        <v>#NAME?</v>
      </c>
      <c r="J23" s="13" t="e">
        <f ca="1">'Part 2'!J23</f>
        <v>#NAME?</v>
      </c>
      <c r="K23" s="14" t="e">
        <f ca="1">'Part 2'!K23</f>
        <v>#NAME?</v>
      </c>
      <c r="AD23" s="3">
        <f t="shared" si="2"/>
        <v>20</v>
      </c>
      <c r="AE23" s="12" t="e">
        <f t="shared" ca="1" si="2"/>
        <v>#NAME?</v>
      </c>
      <c r="AF23" s="13" t="e">
        <f t="shared" ca="1" si="2"/>
        <v>#NAME?</v>
      </c>
      <c r="AG23" s="13" t="e">
        <f t="shared" ca="1" si="2"/>
        <v>#NAME?</v>
      </c>
      <c r="AH23" s="14" t="e">
        <f t="shared" ca="1" si="2"/>
        <v>#NAME?</v>
      </c>
    </row>
    <row r="24" spans="1:34" x14ac:dyDescent="0.35">
      <c r="A24" s="3" t="s">
        <v>42</v>
      </c>
      <c r="B24">
        <f>AVERAGE(B4:B23)</f>
        <v>16.133333333333333</v>
      </c>
      <c r="C24">
        <f>AVERAGE(C4:C23)</f>
        <v>34.411764705882355</v>
      </c>
      <c r="D24">
        <f>AVERAGE(D4:D23)</f>
        <v>21.0625</v>
      </c>
      <c r="E24">
        <f>AVERAGE(E4:E23)</f>
        <v>47.722222222222221</v>
      </c>
      <c r="G24" s="3" t="s">
        <v>42</v>
      </c>
      <c r="H24" t="e">
        <f ca="1">AVERAGE(H4:H23)</f>
        <v>#NAME?</v>
      </c>
      <c r="I24" t="e">
        <f ca="1">AVERAGE(I4:I23)</f>
        <v>#NAME?</v>
      </c>
      <c r="J24" t="e">
        <f ca="1">AVERAGE(J4:J23)</f>
        <v>#NAME?</v>
      </c>
      <c r="K24" t="e">
        <f ca="1">AVERAGE(K4:K23)</f>
        <v>#NAME?</v>
      </c>
      <c r="AD24" s="3" t="s">
        <v>42</v>
      </c>
      <c r="AE24" t="e">
        <f ca="1">AVERAGE(AE4:AE23)</f>
        <v>#NAME?</v>
      </c>
      <c r="AF24" t="e">
        <f ca="1">AVERAGE(AF4:AF23)</f>
        <v>#NAME?</v>
      </c>
      <c r="AG24" t="e">
        <f ca="1">AVERAGE(AG4:AG23)</f>
        <v>#NAME?</v>
      </c>
      <c r="AH24" t="e">
        <f ca="1">AVERAGE(AH4:AH23)</f>
        <v>#NAME?</v>
      </c>
    </row>
    <row r="25" spans="1:34" x14ac:dyDescent="0.35">
      <c r="A25" s="3" t="s">
        <v>43</v>
      </c>
      <c r="B25">
        <f>STDEV(B4:B23)</f>
        <v>4.7789219744724045</v>
      </c>
      <c r="C25">
        <f>STDEV(C4:C23)</f>
        <v>10.79964596369606</v>
      </c>
      <c r="D25">
        <f>STDEV(D4:D23)</f>
        <v>3.2755406678389241</v>
      </c>
      <c r="E25">
        <f>STDEV(E4:E23)</f>
        <v>7.6297063050063398</v>
      </c>
      <c r="G25" s="3" t="s">
        <v>43</v>
      </c>
      <c r="H25" t="e">
        <f ca="1">STDEV(H4:H23)</f>
        <v>#NAME?</v>
      </c>
      <c r="I25" t="e">
        <f ca="1">STDEV(I4:I23)</f>
        <v>#NAME?</v>
      </c>
      <c r="J25" t="e">
        <f ca="1">STDEV(J4:J23)</f>
        <v>#NAME?</v>
      </c>
      <c r="K25" t="e">
        <f ca="1">STDEV(K4:K23)</f>
        <v>#NAME?</v>
      </c>
      <c r="AD25" s="3" t="s">
        <v>43</v>
      </c>
      <c r="AE25" t="e">
        <f ca="1">STDEV(AE4:AE23)</f>
        <v>#NAME?</v>
      </c>
      <c r="AF25" t="e">
        <f ca="1">STDEV(AF4:AF23)</f>
        <v>#NAME?</v>
      </c>
      <c r="AG25" t="e">
        <f ca="1">STDEV(AG4:AG23)</f>
        <v>#NAME?</v>
      </c>
      <c r="AH25" t="e">
        <f ca="1">STDEV(AH4:AH23)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6FA8-EA22-470E-BCCA-6856364CD7A0}">
  <sheetPr codeName="Sheet306"/>
  <dimension ref="A1:U25"/>
  <sheetViews>
    <sheetView workbookViewId="0"/>
  </sheetViews>
  <sheetFormatPr defaultRowHeight="14.5" x14ac:dyDescent="0.35"/>
  <cols>
    <col min="1" max="1" width="6.26953125" customWidth="1"/>
    <col min="6" max="6" width="3.7265625" customWidth="1"/>
    <col min="7" max="7" width="6.26953125" customWidth="1"/>
    <col min="12" max="12" width="4.7265625" customWidth="1"/>
    <col min="13" max="13" width="6.26953125" customWidth="1"/>
    <col min="18" max="18" width="5.453125" customWidth="1"/>
    <col min="19" max="21" width="6.81640625" customWidth="1"/>
  </cols>
  <sheetData>
    <row r="1" spans="1:21" x14ac:dyDescent="0.35">
      <c r="A1" s="1" t="s">
        <v>44</v>
      </c>
      <c r="G1" t="s">
        <v>45</v>
      </c>
      <c r="M1" t="s">
        <v>46</v>
      </c>
    </row>
    <row r="2" spans="1:21" x14ac:dyDescent="0.35">
      <c r="S2" s="3" t="s">
        <v>47</v>
      </c>
      <c r="T2" s="3" t="s">
        <v>48</v>
      </c>
      <c r="U2" s="3" t="s">
        <v>49</v>
      </c>
    </row>
    <row r="3" spans="1:21" x14ac:dyDescent="0.3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M3" s="3" t="s">
        <v>3</v>
      </c>
      <c r="N3" s="3" t="e">
        <f t="array" aca="1" ref="N3:Q23" ca="1">[1]!ImputeReg(B3:E23,1,TRUE,S3:U3)</f>
        <v>#NAME?</v>
      </c>
      <c r="O3" s="3" t="e">
        <f ca="1"/>
        <v>#NAME?</v>
      </c>
      <c r="P3" s="3" t="e">
        <f ca="1"/>
        <v>#NAME?</v>
      </c>
      <c r="Q3" s="3" t="e">
        <f ca="1"/>
        <v>#NAME?</v>
      </c>
      <c r="S3" s="26">
        <v>10</v>
      </c>
      <c r="T3" s="27">
        <v>30</v>
      </c>
      <c r="U3" s="28" t="b">
        <v>1</v>
      </c>
    </row>
    <row r="4" spans="1:21" x14ac:dyDescent="0.35">
      <c r="A4" s="3">
        <v>1</v>
      </c>
      <c r="B4" s="4">
        <v>12</v>
      </c>
      <c r="C4" s="8">
        <v>27</v>
      </c>
      <c r="D4" s="8">
        <v>19</v>
      </c>
      <c r="E4" s="9">
        <v>44</v>
      </c>
      <c r="G4" s="3">
        <v>1</v>
      </c>
      <c r="H4" s="7" t="e">
        <f t="array" aca="1" ref="H4:K23" ca="1">[1]!ImputeReg(B4:E23,1,FALSE)</f>
        <v>#NAME?</v>
      </c>
      <c r="I4" s="8" t="e">
        <f ca="1"/>
        <v>#NAME?</v>
      </c>
      <c r="J4" s="8" t="e">
        <f ca="1"/>
        <v>#NAME?</v>
      </c>
      <c r="K4" s="9" t="e">
        <f ca="1"/>
        <v>#NAME?</v>
      </c>
      <c r="M4" s="3">
        <v>1</v>
      </c>
      <c r="N4" s="7" t="e">
        <f ca="1"/>
        <v>#NAME?</v>
      </c>
      <c r="O4" s="8" t="e">
        <f ca="1"/>
        <v>#NAME?</v>
      </c>
      <c r="P4" s="8" t="e">
        <f ca="1"/>
        <v>#NAME?</v>
      </c>
      <c r="Q4" s="9" t="e">
        <f ca="1"/>
        <v>#NAME?</v>
      </c>
    </row>
    <row r="5" spans="1:21" x14ac:dyDescent="0.35">
      <c r="A5" s="3">
        <v>2</v>
      </c>
      <c r="B5" s="16">
        <v>11</v>
      </c>
      <c r="C5">
        <v>43</v>
      </c>
      <c r="D5">
        <v>13</v>
      </c>
      <c r="E5" s="11">
        <v>43</v>
      </c>
      <c r="G5" s="3">
        <v>2</v>
      </c>
      <c r="H5" s="10" t="e">
        <f ca="1"/>
        <v>#NAME?</v>
      </c>
      <c r="I5" t="e">
        <f ca="1"/>
        <v>#NAME?</v>
      </c>
      <c r="J5" t="e">
        <f ca="1"/>
        <v>#NAME?</v>
      </c>
      <c r="K5" s="11" t="e">
        <f ca="1"/>
        <v>#NAME?</v>
      </c>
      <c r="M5" s="3">
        <v>2</v>
      </c>
      <c r="N5" s="10" t="e">
        <f ca="1"/>
        <v>#NAME?</v>
      </c>
      <c r="O5" t="e">
        <f ca="1"/>
        <v>#NAME?</v>
      </c>
      <c r="P5" t="e">
        <f ca="1"/>
        <v>#NAME?</v>
      </c>
      <c r="Q5" s="11" t="e">
        <f ca="1"/>
        <v>#NAME?</v>
      </c>
    </row>
    <row r="6" spans="1:21" x14ac:dyDescent="0.35">
      <c r="A6" s="3">
        <v>3</v>
      </c>
      <c r="B6" s="16" t="s">
        <v>11</v>
      </c>
      <c r="C6">
        <v>56</v>
      </c>
      <c r="D6">
        <v>23</v>
      </c>
      <c r="E6" s="11">
        <v>60</v>
      </c>
      <c r="G6" s="3">
        <v>3</v>
      </c>
      <c r="H6" s="10" t="e">
        <f ca="1"/>
        <v>#NAME?</v>
      </c>
      <c r="I6" t="e">
        <f ca="1"/>
        <v>#NAME?</v>
      </c>
      <c r="J6" t="e">
        <f ca="1"/>
        <v>#NAME?</v>
      </c>
      <c r="K6" s="11" t="e">
        <f ca="1"/>
        <v>#NAME?</v>
      </c>
      <c r="M6" s="3">
        <v>3</v>
      </c>
      <c r="N6" s="10" t="e">
        <f ca="1"/>
        <v>#NAME?</v>
      </c>
      <c r="O6" t="e">
        <f ca="1"/>
        <v>#NAME?</v>
      </c>
      <c r="P6" t="e">
        <f ca="1"/>
        <v>#NAME?</v>
      </c>
      <c r="Q6" s="11" t="e">
        <f ca="1"/>
        <v>#NAME?</v>
      </c>
    </row>
    <row r="7" spans="1:21" x14ac:dyDescent="0.35">
      <c r="A7" s="3">
        <v>4</v>
      </c>
      <c r="B7" s="16">
        <v>15</v>
      </c>
      <c r="C7">
        <v>37</v>
      </c>
      <c r="D7">
        <v>19</v>
      </c>
      <c r="E7" s="11">
        <v>52</v>
      </c>
      <c r="G7" s="3">
        <v>4</v>
      </c>
      <c r="H7" s="10" t="e">
        <f ca="1"/>
        <v>#NAME?</v>
      </c>
      <c r="I7" t="e">
        <f ca="1"/>
        <v>#NAME?</v>
      </c>
      <c r="J7" t="e">
        <f ca="1"/>
        <v>#NAME?</v>
      </c>
      <c r="K7" s="11" t="e">
        <f ca="1"/>
        <v>#NAME?</v>
      </c>
      <c r="M7" s="3">
        <v>4</v>
      </c>
      <c r="N7" s="10" t="e">
        <f ca="1"/>
        <v>#NAME?</v>
      </c>
      <c r="O7" t="e">
        <f ca="1"/>
        <v>#NAME?</v>
      </c>
      <c r="P7" t="e">
        <f ca="1"/>
        <v>#NAME?</v>
      </c>
      <c r="Q7" s="11" t="e">
        <f ca="1"/>
        <v>#NAME?</v>
      </c>
    </row>
    <row r="8" spans="1:21" x14ac:dyDescent="0.35">
      <c r="A8" s="3">
        <v>5</v>
      </c>
      <c r="B8" s="16">
        <v>10</v>
      </c>
      <c r="C8">
        <v>31</v>
      </c>
      <c r="D8">
        <v>21</v>
      </c>
      <c r="E8" s="11">
        <v>56.055107634636713</v>
      </c>
      <c r="G8" s="3">
        <v>5</v>
      </c>
      <c r="H8" s="10" t="e">
        <f ca="1"/>
        <v>#NAME?</v>
      </c>
      <c r="I8" t="e">
        <f ca="1"/>
        <v>#NAME?</v>
      </c>
      <c r="J8" t="e">
        <f ca="1"/>
        <v>#NAME?</v>
      </c>
      <c r="K8" s="11" t="e">
        <f ca="1"/>
        <v>#NAME?</v>
      </c>
      <c r="M8" s="3">
        <v>5</v>
      </c>
      <c r="N8" s="10" t="e">
        <f ca="1"/>
        <v>#NAME?</v>
      </c>
      <c r="O8" t="e">
        <f ca="1"/>
        <v>#NAME?</v>
      </c>
      <c r="P8" t="e">
        <f ca="1"/>
        <v>#NAME?</v>
      </c>
      <c r="Q8" s="11" t="e">
        <f ca="1"/>
        <v>#NAME?</v>
      </c>
    </row>
    <row r="9" spans="1:21" x14ac:dyDescent="0.35">
      <c r="A9" s="3">
        <v>6</v>
      </c>
      <c r="B9" s="16">
        <v>18</v>
      </c>
      <c r="C9">
        <v>40</v>
      </c>
      <c r="D9">
        <v>22</v>
      </c>
      <c r="E9" s="11">
        <v>43</v>
      </c>
      <c r="G9" s="3">
        <v>6</v>
      </c>
      <c r="H9" s="10" t="e">
        <f ca="1"/>
        <v>#NAME?</v>
      </c>
      <c r="I9" t="e">
        <f ca="1"/>
        <v>#NAME?</v>
      </c>
      <c r="J9" t="e">
        <f ca="1"/>
        <v>#NAME?</v>
      </c>
      <c r="K9" s="11" t="e">
        <f ca="1"/>
        <v>#NAME?</v>
      </c>
      <c r="M9" s="3">
        <v>6</v>
      </c>
      <c r="N9" s="10" t="e">
        <f ca="1"/>
        <v>#NAME?</v>
      </c>
      <c r="O9" t="e">
        <f ca="1"/>
        <v>#NAME?</v>
      </c>
      <c r="P9" t="e">
        <f ca="1"/>
        <v>#NAME?</v>
      </c>
      <c r="Q9" s="11" t="e">
        <f ca="1"/>
        <v>#NAME?</v>
      </c>
    </row>
    <row r="10" spans="1:21" x14ac:dyDescent="0.35">
      <c r="A10" s="3">
        <v>7</v>
      </c>
      <c r="B10" s="16">
        <v>15</v>
      </c>
      <c r="C10">
        <v>50</v>
      </c>
      <c r="D10">
        <v>28</v>
      </c>
      <c r="E10" s="11">
        <v>56</v>
      </c>
      <c r="G10" s="3">
        <v>7</v>
      </c>
      <c r="H10" s="10" t="e">
        <f ca="1"/>
        <v>#NAME?</v>
      </c>
      <c r="I10" t="e">
        <f ca="1"/>
        <v>#NAME?</v>
      </c>
      <c r="J10" t="e">
        <f ca="1"/>
        <v>#NAME?</v>
      </c>
      <c r="K10" s="11" t="e">
        <f ca="1"/>
        <v>#NAME?</v>
      </c>
      <c r="M10" s="3">
        <v>7</v>
      </c>
      <c r="N10" s="10" t="e">
        <f ca="1"/>
        <v>#NAME?</v>
      </c>
      <c r="O10" t="e">
        <f ca="1"/>
        <v>#NAME?</v>
      </c>
      <c r="P10" t="e">
        <f ca="1"/>
        <v>#NAME?</v>
      </c>
      <c r="Q10" s="11" t="e">
        <f ca="1"/>
        <v>#NAME?</v>
      </c>
    </row>
    <row r="11" spans="1:21" x14ac:dyDescent="0.35">
      <c r="A11" s="3">
        <v>8</v>
      </c>
      <c r="B11" s="16">
        <v>21</v>
      </c>
      <c r="C11">
        <v>20</v>
      </c>
      <c r="D11">
        <v>23.992682255872598</v>
      </c>
      <c r="E11" s="11">
        <v>46</v>
      </c>
      <c r="G11" s="3">
        <v>8</v>
      </c>
      <c r="H11" s="10" t="e">
        <f ca="1"/>
        <v>#NAME?</v>
      </c>
      <c r="I11" t="e">
        <f ca="1"/>
        <v>#NAME?</v>
      </c>
      <c r="J11" t="e">
        <f ca="1"/>
        <v>#NAME?</v>
      </c>
      <c r="K11" s="11" t="e">
        <f ca="1"/>
        <v>#NAME?</v>
      </c>
      <c r="M11" s="3">
        <v>8</v>
      </c>
      <c r="N11" s="10" t="e">
        <f ca="1"/>
        <v>#NAME?</v>
      </c>
      <c r="O11" t="e">
        <f ca="1"/>
        <v>#NAME?</v>
      </c>
      <c r="P11" t="e">
        <f ca="1"/>
        <v>#NAME?</v>
      </c>
      <c r="Q11" s="11" t="e">
        <f ca="1"/>
        <v>#NAME?</v>
      </c>
    </row>
    <row r="12" spans="1:21" x14ac:dyDescent="0.35">
      <c r="A12" s="3">
        <v>9</v>
      </c>
      <c r="B12" s="16">
        <v>20</v>
      </c>
      <c r="C12">
        <v>39</v>
      </c>
      <c r="D12">
        <v>25</v>
      </c>
      <c r="E12" s="11">
        <v>51</v>
      </c>
      <c r="G12" s="3">
        <v>9</v>
      </c>
      <c r="H12" s="10" t="e">
        <f ca="1"/>
        <v>#NAME?</v>
      </c>
      <c r="I12" t="e">
        <f ca="1"/>
        <v>#NAME?</v>
      </c>
      <c r="J12" t="e">
        <f ca="1"/>
        <v>#NAME?</v>
      </c>
      <c r="K12" s="11" t="e">
        <f ca="1"/>
        <v>#NAME?</v>
      </c>
      <c r="M12" s="3">
        <v>9</v>
      </c>
      <c r="N12" s="10" t="e">
        <f ca="1"/>
        <v>#NAME?</v>
      </c>
      <c r="O12" t="e">
        <f ca="1"/>
        <v>#NAME?</v>
      </c>
      <c r="P12" t="e">
        <f ca="1"/>
        <v>#NAME?</v>
      </c>
      <c r="Q12" s="11" t="e">
        <f ca="1"/>
        <v>#NAME?</v>
      </c>
    </row>
    <row r="13" spans="1:21" x14ac:dyDescent="0.35">
      <c r="A13" s="3">
        <v>10</v>
      </c>
      <c r="B13" s="16" t="s">
        <v>11</v>
      </c>
      <c r="C13">
        <v>36</v>
      </c>
      <c r="D13">
        <v>23</v>
      </c>
      <c r="E13" s="11">
        <v>56</v>
      </c>
      <c r="G13" s="3">
        <v>10</v>
      </c>
      <c r="H13" s="10" t="e">
        <f ca="1"/>
        <v>#NAME?</v>
      </c>
      <c r="I13" t="e">
        <f ca="1"/>
        <v>#NAME?</v>
      </c>
      <c r="J13" t="e">
        <f ca="1"/>
        <v>#NAME?</v>
      </c>
      <c r="K13" s="11" t="e">
        <f ca="1"/>
        <v>#NAME?</v>
      </c>
      <c r="M13" s="3">
        <v>10</v>
      </c>
      <c r="N13" s="10" t="e">
        <f ca="1"/>
        <v>#NAME?</v>
      </c>
      <c r="O13" t="e">
        <f ca="1"/>
        <v>#NAME?</v>
      </c>
      <c r="P13" t="e">
        <f ca="1"/>
        <v>#NAME?</v>
      </c>
      <c r="Q13" s="11" t="e">
        <f ca="1"/>
        <v>#NAME?</v>
      </c>
    </row>
    <row r="14" spans="1:21" x14ac:dyDescent="0.35">
      <c r="A14" s="3">
        <v>11</v>
      </c>
      <c r="B14" s="16" t="s">
        <v>11</v>
      </c>
      <c r="C14">
        <v>27</v>
      </c>
      <c r="D14">
        <v>21</v>
      </c>
      <c r="E14" s="11">
        <v>39</v>
      </c>
      <c r="G14" s="3">
        <v>11</v>
      </c>
      <c r="H14" s="10" t="e">
        <f ca="1"/>
        <v>#NAME?</v>
      </c>
      <c r="I14" t="e">
        <f ca="1"/>
        <v>#NAME?</v>
      </c>
      <c r="J14" t="e">
        <f ca="1"/>
        <v>#NAME?</v>
      </c>
      <c r="K14" s="11" t="e">
        <f ca="1"/>
        <v>#NAME?</v>
      </c>
      <c r="M14" s="3">
        <v>11</v>
      </c>
      <c r="N14" s="10" t="e">
        <f ca="1"/>
        <v>#NAME?</v>
      </c>
      <c r="O14" t="e">
        <f ca="1"/>
        <v>#NAME?</v>
      </c>
      <c r="P14" t="e">
        <f ca="1"/>
        <v>#NAME?</v>
      </c>
      <c r="Q14" s="11" t="e">
        <f ca="1"/>
        <v>#NAME?</v>
      </c>
    </row>
    <row r="15" spans="1:21" x14ac:dyDescent="0.35">
      <c r="A15" s="3">
        <v>12</v>
      </c>
      <c r="B15" s="16">
        <v>14</v>
      </c>
      <c r="C15">
        <v>32</v>
      </c>
      <c r="D15">
        <v>20</v>
      </c>
      <c r="E15" s="11">
        <v>46</v>
      </c>
      <c r="G15" s="3">
        <v>12</v>
      </c>
      <c r="H15" s="10" t="e">
        <f ca="1"/>
        <v>#NAME?</v>
      </c>
      <c r="I15" t="e">
        <f ca="1"/>
        <v>#NAME?</v>
      </c>
      <c r="J15" t="e">
        <f ca="1"/>
        <v>#NAME?</v>
      </c>
      <c r="K15" s="11" t="e">
        <f ca="1"/>
        <v>#NAME?</v>
      </c>
      <c r="M15" s="3">
        <v>12</v>
      </c>
      <c r="N15" s="10" t="e">
        <f ca="1"/>
        <v>#NAME?</v>
      </c>
      <c r="O15" t="e">
        <f ca="1"/>
        <v>#NAME?</v>
      </c>
      <c r="P15" t="e">
        <f ca="1"/>
        <v>#NAME?</v>
      </c>
      <c r="Q15" s="11" t="e">
        <f ca="1"/>
        <v>#NAME?</v>
      </c>
    </row>
    <row r="16" spans="1:21" x14ac:dyDescent="0.35">
      <c r="A16" s="3">
        <v>13</v>
      </c>
      <c r="B16" s="16">
        <v>22</v>
      </c>
      <c r="C16">
        <v>40</v>
      </c>
      <c r="D16" s="29">
        <v>22.865934865971205</v>
      </c>
      <c r="E16" s="11">
        <v>49</v>
      </c>
      <c r="G16" s="3">
        <v>13</v>
      </c>
      <c r="H16" s="10" t="e">
        <f ca="1"/>
        <v>#NAME?</v>
      </c>
      <c r="I16" t="e">
        <f ca="1"/>
        <v>#NAME?</v>
      </c>
      <c r="J16" t="e">
        <f ca="1"/>
        <v>#NAME?</v>
      </c>
      <c r="K16" s="11" t="e">
        <f ca="1"/>
        <v>#NAME?</v>
      </c>
      <c r="M16" s="3">
        <v>13</v>
      </c>
      <c r="N16" s="10" t="e">
        <f ca="1"/>
        <v>#NAME?</v>
      </c>
      <c r="O16" t="e">
        <f ca="1"/>
        <v>#NAME?</v>
      </c>
      <c r="P16" t="e">
        <f ca="1"/>
        <v>#NAME?</v>
      </c>
      <c r="Q16" s="11" t="e">
        <f ca="1"/>
        <v>#NAME?</v>
      </c>
    </row>
    <row r="17" spans="1:17" x14ac:dyDescent="0.35">
      <c r="A17" s="3">
        <v>14</v>
      </c>
      <c r="B17" s="16" t="s">
        <v>11</v>
      </c>
      <c r="C17">
        <v>31</v>
      </c>
      <c r="D17">
        <v>15.521307782236867</v>
      </c>
      <c r="E17" s="11">
        <v>44</v>
      </c>
      <c r="G17" s="3">
        <v>14</v>
      </c>
      <c r="H17" s="10" t="e">
        <f ca="1"/>
        <v>#NAME?</v>
      </c>
      <c r="I17" t="e">
        <f ca="1"/>
        <v>#NAME?</v>
      </c>
      <c r="J17" t="e">
        <f ca="1"/>
        <v>#NAME?</v>
      </c>
      <c r="K17" s="11" t="e">
        <f ca="1"/>
        <v>#NAME?</v>
      </c>
      <c r="M17" s="3">
        <v>14</v>
      </c>
      <c r="N17" s="10" t="e">
        <f ca="1"/>
        <v>#NAME?</v>
      </c>
      <c r="O17" t="e">
        <f ca="1"/>
        <v>#NAME?</v>
      </c>
      <c r="P17" t="e">
        <f ca="1"/>
        <v>#NAME?</v>
      </c>
      <c r="Q17" s="11" t="e">
        <f ca="1"/>
        <v>#NAME?</v>
      </c>
    </row>
    <row r="18" spans="1:17" x14ac:dyDescent="0.35">
      <c r="A18" s="3">
        <v>15</v>
      </c>
      <c r="B18" s="16" t="s">
        <v>11</v>
      </c>
      <c r="C18">
        <v>18</v>
      </c>
      <c r="D18">
        <v>21</v>
      </c>
      <c r="E18" s="11">
        <v>53.887695806493305</v>
      </c>
      <c r="G18" s="3">
        <v>15</v>
      </c>
      <c r="H18" s="10" t="e">
        <f ca="1"/>
        <v>#NAME?</v>
      </c>
      <c r="I18" t="e">
        <f ca="1"/>
        <v>#NAME?</v>
      </c>
      <c r="J18" t="e">
        <f ca="1"/>
        <v>#NAME?</v>
      </c>
      <c r="K18" s="11" t="e">
        <f ca="1"/>
        <v>#NAME?</v>
      </c>
      <c r="M18" s="3">
        <v>15</v>
      </c>
      <c r="N18" s="10" t="e">
        <f ca="1"/>
        <v>#NAME?</v>
      </c>
      <c r="O18" t="e">
        <f ca="1"/>
        <v>#NAME?</v>
      </c>
      <c r="P18" t="e">
        <f ca="1"/>
        <v>#NAME?</v>
      </c>
      <c r="Q18" s="11" t="e">
        <f ca="1"/>
        <v>#NAME?</v>
      </c>
    </row>
    <row r="19" spans="1:17" x14ac:dyDescent="0.35">
      <c r="A19" s="3">
        <v>16</v>
      </c>
      <c r="B19" s="16">
        <v>16</v>
      </c>
      <c r="C19">
        <v>23</v>
      </c>
      <c r="D19">
        <v>21</v>
      </c>
      <c r="E19" s="11">
        <v>34</v>
      </c>
      <c r="G19" s="3">
        <v>16</v>
      </c>
      <c r="H19" s="10" t="e">
        <f ca="1"/>
        <v>#NAME?</v>
      </c>
      <c r="I19" t="e">
        <f ca="1"/>
        <v>#NAME?</v>
      </c>
      <c r="J19" t="e">
        <f ca="1"/>
        <v>#NAME?</v>
      </c>
      <c r="K19" s="11" t="e">
        <f ca="1"/>
        <v>#NAME?</v>
      </c>
      <c r="M19" s="3">
        <v>16</v>
      </c>
      <c r="N19" s="10" t="e">
        <f ca="1"/>
        <v>#NAME?</v>
      </c>
      <c r="O19" t="e">
        <f ca="1"/>
        <v>#NAME?</v>
      </c>
      <c r="P19" t="e">
        <f ca="1"/>
        <v>#NAME?</v>
      </c>
      <c r="Q19" s="11" t="e">
        <f ca="1"/>
        <v>#NAME?</v>
      </c>
    </row>
    <row r="20" spans="1:17" x14ac:dyDescent="0.35">
      <c r="A20" s="3">
        <v>17</v>
      </c>
      <c r="B20" s="16">
        <v>27</v>
      </c>
      <c r="C20">
        <v>26</v>
      </c>
      <c r="D20">
        <v>23</v>
      </c>
      <c r="E20" s="11">
        <v>59</v>
      </c>
      <c r="G20" s="3">
        <v>17</v>
      </c>
      <c r="H20" s="10" t="e">
        <f ca="1"/>
        <v>#NAME?</v>
      </c>
      <c r="I20" t="e">
        <f ca="1"/>
        <v>#NAME?</v>
      </c>
      <c r="J20" t="e">
        <f ca="1"/>
        <v>#NAME?</v>
      </c>
      <c r="K20" s="11" t="e">
        <f ca="1"/>
        <v>#NAME?</v>
      </c>
      <c r="M20" s="3">
        <v>17</v>
      </c>
      <c r="N20" s="10" t="e">
        <f ca="1"/>
        <v>#NAME?</v>
      </c>
      <c r="O20" t="e">
        <f ca="1"/>
        <v>#NAME?</v>
      </c>
      <c r="P20" t="e">
        <f ca="1"/>
        <v>#NAME?</v>
      </c>
      <c r="Q20" s="11" t="e">
        <f ca="1"/>
        <v>#NAME?</v>
      </c>
    </row>
    <row r="21" spans="1:17" x14ac:dyDescent="0.35">
      <c r="A21" s="3">
        <v>18</v>
      </c>
      <c r="B21" s="16">
        <v>17</v>
      </c>
      <c r="C21">
        <v>42</v>
      </c>
      <c r="D21">
        <v>20.351106833854086</v>
      </c>
      <c r="E21" s="11">
        <v>35</v>
      </c>
      <c r="G21" s="3">
        <v>18</v>
      </c>
      <c r="H21" s="10" t="e">
        <f ca="1"/>
        <v>#NAME?</v>
      </c>
      <c r="I21" t="e">
        <f ca="1"/>
        <v>#NAME?</v>
      </c>
      <c r="J21" t="e">
        <f ca="1"/>
        <v>#NAME?</v>
      </c>
      <c r="K21" s="11" t="e">
        <f ca="1"/>
        <v>#NAME?</v>
      </c>
      <c r="M21" s="3">
        <v>18</v>
      </c>
      <c r="N21" s="10" t="e">
        <f ca="1"/>
        <v>#NAME?</v>
      </c>
      <c r="O21" t="e">
        <f ca="1"/>
        <v>#NAME?</v>
      </c>
      <c r="P21" t="e">
        <f ca="1"/>
        <v>#NAME?</v>
      </c>
      <c r="Q21" s="11" t="e">
        <f ca="1"/>
        <v>#NAME?</v>
      </c>
    </row>
    <row r="22" spans="1:17" x14ac:dyDescent="0.35">
      <c r="A22" s="3">
        <v>19</v>
      </c>
      <c r="B22" s="16">
        <v>13</v>
      </c>
      <c r="C22">
        <v>21</v>
      </c>
      <c r="D22">
        <v>20</v>
      </c>
      <c r="E22" s="11">
        <v>48</v>
      </c>
      <c r="G22" s="3">
        <v>19</v>
      </c>
      <c r="H22" s="10" t="e">
        <f ca="1"/>
        <v>#NAME?</v>
      </c>
      <c r="I22" t="e">
        <f ca="1"/>
        <v>#NAME?</v>
      </c>
      <c r="J22" t="e">
        <f ca="1"/>
        <v>#NAME?</v>
      </c>
      <c r="K22" s="11" t="e">
        <f ca="1"/>
        <v>#NAME?</v>
      </c>
      <c r="M22" s="3">
        <v>19</v>
      </c>
      <c r="N22" s="10" t="e">
        <f ca="1"/>
        <v>#NAME?</v>
      </c>
      <c r="O22" t="e">
        <f ca="1"/>
        <v>#NAME?</v>
      </c>
      <c r="P22" t="e">
        <f ca="1"/>
        <v>#NAME?</v>
      </c>
      <c r="Q22" s="11" t="e">
        <f ca="1"/>
        <v>#NAME?</v>
      </c>
    </row>
    <row r="23" spans="1:17" x14ac:dyDescent="0.35">
      <c r="A23" s="3">
        <v>20</v>
      </c>
      <c r="B23" s="23">
        <v>11</v>
      </c>
      <c r="C23" s="13">
        <v>51</v>
      </c>
      <c r="D23" s="13">
        <v>18</v>
      </c>
      <c r="E23" s="14">
        <v>54</v>
      </c>
      <c r="G23" s="3">
        <v>20</v>
      </c>
      <c r="H23" s="12" t="e">
        <f ca="1"/>
        <v>#NAME?</v>
      </c>
      <c r="I23" s="13" t="e">
        <f ca="1"/>
        <v>#NAME?</v>
      </c>
      <c r="J23" s="13" t="e">
        <f ca="1"/>
        <v>#NAME?</v>
      </c>
      <c r="K23" s="14" t="e">
        <f ca="1"/>
        <v>#NAME?</v>
      </c>
      <c r="M23" s="3">
        <v>20</v>
      </c>
      <c r="N23" s="12" t="e">
        <f ca="1"/>
        <v>#NAME?</v>
      </c>
      <c r="O23" s="13" t="e">
        <f ca="1"/>
        <v>#NAME?</v>
      </c>
      <c r="P23" s="13" t="e">
        <f ca="1"/>
        <v>#NAME?</v>
      </c>
      <c r="Q23" s="14" t="e">
        <f ca="1"/>
        <v>#NAME?</v>
      </c>
    </row>
    <row r="24" spans="1:17" x14ac:dyDescent="0.35">
      <c r="A24" s="3" t="s">
        <v>42</v>
      </c>
      <c r="B24">
        <f>AVERAGE(B4:B23)</f>
        <v>16.133333333333333</v>
      </c>
      <c r="C24">
        <f>AVERAGE(C4:C23)</f>
        <v>34.5</v>
      </c>
      <c r="D24">
        <f>AVERAGE(D4:D23)</f>
        <v>20.986551586896741</v>
      </c>
      <c r="E24">
        <f>AVERAGE(E4:E23)</f>
        <v>48.4471401720565</v>
      </c>
      <c r="G24" s="3" t="s">
        <v>42</v>
      </c>
      <c r="H24" t="e">
        <f ca="1">AVERAGE(H4:H23)</f>
        <v>#NAME?</v>
      </c>
      <c r="I24" t="e">
        <f ca="1">AVERAGE(I4:I23)</f>
        <v>#NAME?</v>
      </c>
      <c r="J24" t="e">
        <f ca="1">AVERAGE(J4:J23)</f>
        <v>#NAME?</v>
      </c>
      <c r="K24" t="e">
        <f ca="1">AVERAGE(K4:K23)</f>
        <v>#NAME?</v>
      </c>
      <c r="M24" s="3" t="s">
        <v>42</v>
      </c>
      <c r="N24" t="e">
        <f ca="1">AVERAGE(N4:N23)</f>
        <v>#NAME?</v>
      </c>
      <c r="O24" t="e">
        <f ca="1">AVERAGE(O4:O23)</f>
        <v>#NAME?</v>
      </c>
      <c r="P24" t="e">
        <f ca="1">AVERAGE(P4:P23)</f>
        <v>#NAME?</v>
      </c>
      <c r="Q24" t="e">
        <f ca="1">AVERAGE(Q4:Q23)</f>
        <v>#NAME?</v>
      </c>
    </row>
    <row r="25" spans="1:17" x14ac:dyDescent="0.35">
      <c r="A25" s="3" t="s">
        <v>43</v>
      </c>
      <c r="B25">
        <f>STDEV(B4:B23)</f>
        <v>4.7789219744724045</v>
      </c>
      <c r="C25">
        <f>STDEV(C4:C23)</f>
        <v>10.772772696894117</v>
      </c>
      <c r="D25">
        <f>STDEV(D4:D23)</f>
        <v>3.2756789056895297</v>
      </c>
      <c r="E25">
        <f>STDEV(E4:E23)</f>
        <v>7.5622018314288626</v>
      </c>
      <c r="G25" s="3" t="s">
        <v>43</v>
      </c>
      <c r="H25" t="e">
        <f ca="1">STDEV(H4:H23)</f>
        <v>#NAME?</v>
      </c>
      <c r="I25" t="e">
        <f ca="1">STDEV(I4:I23)</f>
        <v>#NAME?</v>
      </c>
      <c r="J25" t="e">
        <f ca="1">STDEV(J4:J23)</f>
        <v>#NAME?</v>
      </c>
      <c r="K25" t="e">
        <f ca="1">STDEV(K4:K23)</f>
        <v>#NAME?</v>
      </c>
      <c r="M25" s="3" t="s">
        <v>43</v>
      </c>
      <c r="N25" t="e">
        <f ca="1">STDEV(N4:N23)</f>
        <v>#NAME?</v>
      </c>
      <c r="O25" t="e">
        <f ca="1">STDEV(O4:O23)</f>
        <v>#NAME?</v>
      </c>
      <c r="P25" t="e">
        <f ca="1">STDEV(P4:P23)</f>
        <v>#NAME?</v>
      </c>
      <c r="Q25" t="e">
        <f ca="1">STDEV(Q4:Q23)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Part 1</vt:lpstr>
      <vt:lpstr>Part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2023-01-03T14:14:20Z</dcterms:created>
  <dcterms:modified xsi:type="dcterms:W3CDTF">2023-01-03T14:16:05Z</dcterms:modified>
</cp:coreProperties>
</file>