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005A59A1-5BC9-4C62-825B-B3ECF97E8162}" xr6:coauthVersionLast="47" xr6:coauthVersionMax="47" xr10:uidLastSave="{00000000-0000-0000-0000-000000000000}"/>
  <bookViews>
    <workbookView xWindow="-110" yWindow="-110" windowWidth="19420" windowHeight="10300" xr2:uid="{857FE6FB-A279-4CEA-8092-6286B1502AD1}"/>
  </bookViews>
  <sheets>
    <sheet name="Title" sheetId="3" r:id="rId1"/>
    <sheet name="Example 1" sheetId="1" r:id="rId2"/>
    <sheet name="Chart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8" i="2"/>
  <c r="S4" i="2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" i="2"/>
  <c r="J2" i="2"/>
  <c r="I2" i="2"/>
  <c r="H2" i="2"/>
  <c r="F2" i="2"/>
  <c r="E2" i="2"/>
  <c r="I7" i="2" s="1"/>
  <c r="Q8" i="2" s="1"/>
  <c r="D2" i="2"/>
  <c r="C2" i="2"/>
  <c r="B2" i="2"/>
  <c r="I6" i="2" s="1"/>
  <c r="H9" i="1"/>
  <c r="I8" i="1"/>
  <c r="J8" i="1" s="1"/>
  <c r="H8" i="1"/>
  <c r="I5" i="1"/>
  <c r="J5" i="1" s="1"/>
  <c r="J2" i="1"/>
  <c r="I2" i="1"/>
  <c r="F2" i="1"/>
  <c r="E2" i="1"/>
  <c r="D2" i="1"/>
  <c r="C2" i="1"/>
  <c r="B2" i="1"/>
  <c r="H2" i="1" s="1"/>
  <c r="F1" i="1"/>
  <c r="E1" i="1"/>
  <c r="D1" i="1"/>
  <c r="C1" i="1"/>
  <c r="B1" i="1"/>
  <c r="J9" i="1" l="1"/>
  <c r="Q9" i="2"/>
  <c r="I9" i="2"/>
  <c r="I9" i="1"/>
  <c r="I8" i="2"/>
  <c r="I6" i="1"/>
  <c r="J6" i="1" s="1"/>
  <c r="I7" i="1"/>
  <c r="J7" i="1" s="1"/>
  <c r="I5" i="2"/>
  <c r="Q10" i="2" s="1"/>
  <c r="T30" i="2" l="1"/>
  <c r="T26" i="2"/>
  <c r="T22" i="2"/>
  <c r="T18" i="2"/>
  <c r="T14" i="2"/>
  <c r="T10" i="2"/>
  <c r="T8" i="2"/>
  <c r="T6" i="2"/>
  <c r="T3" i="2"/>
  <c r="T7" i="2"/>
  <c r="T15" i="2"/>
  <c r="T4" i="2"/>
  <c r="T29" i="2"/>
  <c r="T25" i="2"/>
  <c r="T21" i="2"/>
  <c r="T17" i="2"/>
  <c r="T13" i="2"/>
  <c r="T2" i="2"/>
  <c r="T32" i="2"/>
  <c r="T20" i="2"/>
  <c r="T12" i="2"/>
  <c r="T27" i="2"/>
  <c r="T23" i="2"/>
  <c r="T11" i="2"/>
  <c r="T9" i="2"/>
  <c r="T5" i="2"/>
  <c r="T28" i="2"/>
  <c r="T24" i="2"/>
  <c r="T16" i="2"/>
  <c r="T31" i="2"/>
  <c r="T19" i="2"/>
</calcChain>
</file>

<file path=xl/sharedStrings.xml><?xml version="1.0" encoding="utf-8"?>
<sst xmlns="http://schemas.openxmlformats.org/spreadsheetml/2006/main" count="31" uniqueCount="21">
  <si>
    <t>mean</t>
  </si>
  <si>
    <t>d</t>
  </si>
  <si>
    <t>t</t>
  </si>
  <si>
    <t>Mean</t>
  </si>
  <si>
    <t>lambda</t>
  </si>
  <si>
    <t>alpha</t>
  </si>
  <si>
    <t>λ*α</t>
  </si>
  <si>
    <t>Constant</t>
  </si>
  <si>
    <t>Linear</t>
  </si>
  <si>
    <t>Quadratic</t>
  </si>
  <si>
    <t>Cubic</t>
  </si>
  <si>
    <t>Quartic</t>
  </si>
  <si>
    <t>x</t>
  </si>
  <si>
    <t>x mean</t>
  </si>
  <si>
    <t>y</t>
  </si>
  <si>
    <t>x^2</t>
  </si>
  <si>
    <t>constant</t>
  </si>
  <si>
    <t>Real Statistics Using Excel</t>
  </si>
  <si>
    <t>Updated</t>
  </si>
  <si>
    <t>Copyright © 2013 - 2022 Charles Zaiontz</t>
  </si>
  <si>
    <t>Polynomial Regression Models based on Trend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</si>
</sst>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Open San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2" fillId="2" borderId="1" xfId="0" applyFont="1" applyFill="1" applyBorder="1" applyAlignment="1">
      <alignment horizontal="right" vertical="top" wrapText="1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Polynomial Model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Polynomial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Chart!$S$2:$S$32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Chart!$T$2:$T$32</c:f>
              <c:numCache>
                <c:formatCode>General</c:formatCode>
                <c:ptCount val="31"/>
                <c:pt idx="0">
                  <c:v>5.8649999999999931</c:v>
                </c:pt>
                <c:pt idx="1">
                  <c:v>7.3979999999999935</c:v>
                </c:pt>
                <c:pt idx="2">
                  <c:v>8.8389999999999951</c:v>
                </c:pt>
                <c:pt idx="3">
                  <c:v>10.187999999999995</c:v>
                </c:pt>
                <c:pt idx="4">
                  <c:v>11.444999999999995</c:v>
                </c:pt>
                <c:pt idx="5">
                  <c:v>12.609999999999996</c:v>
                </c:pt>
                <c:pt idx="6">
                  <c:v>13.682999999999996</c:v>
                </c:pt>
                <c:pt idx="7">
                  <c:v>14.663999999999998</c:v>
                </c:pt>
                <c:pt idx="8">
                  <c:v>15.552999999999999</c:v>
                </c:pt>
                <c:pt idx="9">
                  <c:v>16.349999999999998</c:v>
                </c:pt>
                <c:pt idx="10">
                  <c:v>17.055</c:v>
                </c:pt>
                <c:pt idx="11">
                  <c:v>17.667999999999999</c:v>
                </c:pt>
                <c:pt idx="12">
                  <c:v>18.189</c:v>
                </c:pt>
                <c:pt idx="13">
                  <c:v>18.617999999999999</c:v>
                </c:pt>
                <c:pt idx="14">
                  <c:v>18.954999999999998</c:v>
                </c:pt>
                <c:pt idx="15">
                  <c:v>19.2</c:v>
                </c:pt>
                <c:pt idx="16">
                  <c:v>19.353000000000002</c:v>
                </c:pt>
                <c:pt idx="17">
                  <c:v>19.414000000000001</c:v>
                </c:pt>
                <c:pt idx="18">
                  <c:v>19.382999999999999</c:v>
                </c:pt>
                <c:pt idx="19">
                  <c:v>19.259999999999998</c:v>
                </c:pt>
                <c:pt idx="20">
                  <c:v>19.044999999999998</c:v>
                </c:pt>
                <c:pt idx="21">
                  <c:v>18.738</c:v>
                </c:pt>
                <c:pt idx="22">
                  <c:v>18.338999999999999</c:v>
                </c:pt>
                <c:pt idx="23">
                  <c:v>17.847999999999999</c:v>
                </c:pt>
                <c:pt idx="24">
                  <c:v>17.264999999999997</c:v>
                </c:pt>
                <c:pt idx="25">
                  <c:v>16.589999999999996</c:v>
                </c:pt>
                <c:pt idx="26">
                  <c:v>15.822999999999997</c:v>
                </c:pt>
                <c:pt idx="27">
                  <c:v>14.963999999999999</c:v>
                </c:pt>
                <c:pt idx="28">
                  <c:v>14.012999999999998</c:v>
                </c:pt>
                <c:pt idx="29">
                  <c:v>12.969999999999999</c:v>
                </c:pt>
                <c:pt idx="30">
                  <c:v>11.834999999999994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DD-48D3-AA7E-47E9D21E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98159"/>
        <c:axId val="651701903"/>
      </c:scatterChart>
      <c:scatterChart>
        <c:scatterStyle val="lineMarker"/>
        <c:varyColors val="0"/>
        <c:ser>
          <c:idx val="1"/>
          <c:order val="1"/>
          <c:tx>
            <c:v>Group Means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Chart!$B$1:$F$1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</c:numCache>
            </c:numRef>
          </c:xVal>
          <c:yVal>
            <c:numRef>
              <c:f>Chart!$B$2:$F$2</c:f>
              <c:numCache>
                <c:formatCode>General</c:formatCode>
                <c:ptCount val="5"/>
                <c:pt idx="0">
                  <c:v>12.524999999999999</c:v>
                </c:pt>
                <c:pt idx="1">
                  <c:v>16.974999999999998</c:v>
                </c:pt>
                <c:pt idx="2">
                  <c:v>19.95</c:v>
                </c:pt>
                <c:pt idx="3">
                  <c:v>18.125</c:v>
                </c:pt>
                <c:pt idx="4">
                  <c:v>16.924999999999997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DD-48D3-AA7E-47E9D21E6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698159"/>
        <c:axId val="651701903"/>
      </c:scatterChart>
      <c:valAx>
        <c:axId val="651698159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701903"/>
        <c:crosses val="autoZero"/>
        <c:crossBetween val="midCat"/>
      </c:valAx>
      <c:valAx>
        <c:axId val="651701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6981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10</xdr:row>
      <xdr:rowOff>50800</xdr:rowOff>
    </xdr:from>
    <xdr:to>
      <xdr:col>14</xdr:col>
      <xdr:colOff>320675</xdr:colOff>
      <xdr:row>25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478EC0-4097-4CAD-9D6D-0F9744029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A%20Real%20Statistics%202020/Spreadsheets/Polynomial%20contras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va1"/>
      <sheetName val="anova1a"/>
      <sheetName val="calc"/>
      <sheetName val="calc 1"/>
      <sheetName val="coeff"/>
      <sheetName val="coeff 1"/>
      <sheetName val="coeff 2"/>
      <sheetName val="coeff 3"/>
      <sheetName val="coeff 4"/>
      <sheetName val="coeff 5"/>
      <sheetName val="coeff 6"/>
      <sheetName val="RCBD"/>
      <sheetName val="Example 1"/>
      <sheetName val="Example 1a"/>
      <sheetName val="Example 1b"/>
      <sheetName val="Example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>
            <v>5</v>
          </cell>
          <cell r="S3">
            <v>10</v>
          </cell>
          <cell r="T3">
            <v>15</v>
          </cell>
          <cell r="U3">
            <v>20</v>
          </cell>
          <cell r="V3">
            <v>25</v>
          </cell>
        </row>
        <row r="5">
          <cell r="R5">
            <v>12.524999999999999</v>
          </cell>
          <cell r="S5">
            <v>16.974999999999998</v>
          </cell>
          <cell r="T5">
            <v>19.95</v>
          </cell>
          <cell r="U5">
            <v>18.125</v>
          </cell>
          <cell r="V5">
            <v>16.924999999999997</v>
          </cell>
        </row>
      </sheetData>
      <sheetData sheetId="13"/>
      <sheetData sheetId="14">
        <row r="1">
          <cell r="B1">
            <v>5</v>
          </cell>
          <cell r="C1">
            <v>10</v>
          </cell>
          <cell r="D1">
            <v>15</v>
          </cell>
          <cell r="E1">
            <v>20</v>
          </cell>
          <cell r="F1">
            <v>25</v>
          </cell>
        </row>
        <row r="2">
          <cell r="B2">
            <v>12.524999999999999</v>
          </cell>
          <cell r="C2">
            <v>16.974999999999998</v>
          </cell>
          <cell r="D2">
            <v>19.95</v>
          </cell>
          <cell r="E2">
            <v>18.125</v>
          </cell>
          <cell r="F2">
            <v>16.924999999999997</v>
          </cell>
          <cell r="S2">
            <v>0</v>
          </cell>
          <cell r="T2">
            <v>5.8649999999999931</v>
          </cell>
        </row>
        <row r="3">
          <cell r="S3">
            <v>1</v>
          </cell>
          <cell r="T3">
            <v>7.3979999999999935</v>
          </cell>
        </row>
        <row r="4">
          <cell r="S4">
            <v>2</v>
          </cell>
          <cell r="T4">
            <v>8.8389999999999951</v>
          </cell>
        </row>
        <row r="5">
          <cell r="S5">
            <v>3</v>
          </cell>
          <cell r="T5">
            <v>10.187999999999995</v>
          </cell>
        </row>
        <row r="6">
          <cell r="S6">
            <v>4</v>
          </cell>
          <cell r="T6">
            <v>11.444999999999995</v>
          </cell>
        </row>
        <row r="7">
          <cell r="S7">
            <v>5</v>
          </cell>
          <cell r="T7">
            <v>12.609999999999996</v>
          </cell>
        </row>
        <row r="8">
          <cell r="S8">
            <v>6</v>
          </cell>
          <cell r="T8">
            <v>13.682999999999996</v>
          </cell>
        </row>
        <row r="9">
          <cell r="S9">
            <v>7</v>
          </cell>
          <cell r="T9">
            <v>14.663999999999998</v>
          </cell>
        </row>
        <row r="10">
          <cell r="S10">
            <v>8</v>
          </cell>
          <cell r="T10">
            <v>15.552999999999999</v>
          </cell>
        </row>
        <row r="11">
          <cell r="S11">
            <v>9</v>
          </cell>
          <cell r="T11">
            <v>16.349999999999998</v>
          </cell>
        </row>
        <row r="12">
          <cell r="S12">
            <v>10</v>
          </cell>
          <cell r="T12">
            <v>17.055</v>
          </cell>
        </row>
        <row r="13">
          <cell r="S13">
            <v>11</v>
          </cell>
          <cell r="T13">
            <v>17.667999999999999</v>
          </cell>
        </row>
        <row r="14">
          <cell r="S14">
            <v>12</v>
          </cell>
          <cell r="T14">
            <v>18.189</v>
          </cell>
        </row>
        <row r="15">
          <cell r="S15">
            <v>13</v>
          </cell>
          <cell r="T15">
            <v>18.617999999999999</v>
          </cell>
        </row>
        <row r="16">
          <cell r="S16">
            <v>14</v>
          </cell>
          <cell r="T16">
            <v>18.954999999999998</v>
          </cell>
        </row>
        <row r="17">
          <cell r="S17">
            <v>15</v>
          </cell>
          <cell r="T17">
            <v>19.2</v>
          </cell>
        </row>
        <row r="18">
          <cell r="S18">
            <v>16</v>
          </cell>
          <cell r="T18">
            <v>19.353000000000002</v>
          </cell>
        </row>
        <row r="19">
          <cell r="S19">
            <v>17</v>
          </cell>
          <cell r="T19">
            <v>19.414000000000001</v>
          </cell>
        </row>
        <row r="20">
          <cell r="S20">
            <v>18</v>
          </cell>
          <cell r="T20">
            <v>19.382999999999999</v>
          </cell>
        </row>
        <row r="21">
          <cell r="S21">
            <v>19</v>
          </cell>
          <cell r="T21">
            <v>19.259999999999998</v>
          </cell>
        </row>
        <row r="22">
          <cell r="S22">
            <v>20</v>
          </cell>
          <cell r="T22">
            <v>19.044999999999998</v>
          </cell>
        </row>
        <row r="23">
          <cell r="S23">
            <v>21</v>
          </cell>
          <cell r="T23">
            <v>18.738</v>
          </cell>
        </row>
        <row r="24">
          <cell r="S24">
            <v>22</v>
          </cell>
          <cell r="T24">
            <v>18.338999999999999</v>
          </cell>
        </row>
        <row r="25">
          <cell r="S25">
            <v>23</v>
          </cell>
          <cell r="T25">
            <v>17.847999999999999</v>
          </cell>
        </row>
        <row r="26">
          <cell r="S26">
            <v>24</v>
          </cell>
          <cell r="T26">
            <v>17.264999999999997</v>
          </cell>
        </row>
        <row r="27">
          <cell r="S27">
            <v>25</v>
          </cell>
          <cell r="T27">
            <v>16.589999999999996</v>
          </cell>
        </row>
        <row r="28">
          <cell r="S28">
            <v>26</v>
          </cell>
          <cell r="T28">
            <v>15.822999999999997</v>
          </cell>
        </row>
        <row r="29">
          <cell r="S29">
            <v>27</v>
          </cell>
          <cell r="T29">
            <v>14.963999999999999</v>
          </cell>
        </row>
        <row r="30">
          <cell r="S30">
            <v>28</v>
          </cell>
          <cell r="T30">
            <v>14.012999999999998</v>
          </cell>
        </row>
        <row r="31">
          <cell r="S31">
            <v>29</v>
          </cell>
          <cell r="T31">
            <v>12.969999999999999</v>
          </cell>
        </row>
        <row r="32">
          <cell r="S32">
            <v>30</v>
          </cell>
          <cell r="T32">
            <v>11.834999999999994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0CCD-A926-4B99-B869-9E10F6CFA8E6}">
  <sheetPr codeName="Sheet1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17</v>
      </c>
    </row>
    <row r="2" spans="1:2" x14ac:dyDescent="0.35">
      <c r="A2" t="s">
        <v>20</v>
      </c>
    </row>
    <row r="4" spans="1:2" x14ac:dyDescent="0.35">
      <c r="A4" t="s">
        <v>18</v>
      </c>
      <c r="B4" s="16">
        <v>44853</v>
      </c>
    </row>
    <row r="6" spans="1:2" x14ac:dyDescent="0.35">
      <c r="A6" s="17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13F0-E0D7-476B-99ED-3AC2F00FD76E}">
  <sheetPr codeName="Sheet13"/>
  <dimension ref="A1:J9"/>
  <sheetViews>
    <sheetView workbookViewId="0"/>
  </sheetViews>
  <sheetFormatPr defaultRowHeight="14.5" x14ac:dyDescent="0.35"/>
  <cols>
    <col min="7" max="7" width="3.7265625" customWidth="1"/>
  </cols>
  <sheetData>
    <row r="1" spans="1:10" x14ac:dyDescent="0.35">
      <c r="B1">
        <f>'[1]Example 1'!R3</f>
        <v>5</v>
      </c>
      <c r="C1">
        <f>'[1]Example 1'!S3</f>
        <v>10</v>
      </c>
      <c r="D1">
        <f>'[1]Example 1'!T3</f>
        <v>15</v>
      </c>
      <c r="E1">
        <f>'[1]Example 1'!U3</f>
        <v>20</v>
      </c>
      <c r="F1">
        <f>'[1]Example 1'!V3</f>
        <v>25</v>
      </c>
      <c r="H1" s="1" t="s">
        <v>0</v>
      </c>
      <c r="I1" s="1" t="s">
        <v>1</v>
      </c>
      <c r="J1" s="1" t="s">
        <v>2</v>
      </c>
    </row>
    <row r="2" spans="1:10" x14ac:dyDescent="0.35">
      <c r="A2" t="s">
        <v>3</v>
      </c>
      <c r="B2" s="2">
        <f>'[1]Example 1'!R5</f>
        <v>12.524999999999999</v>
      </c>
      <c r="C2" s="3">
        <f>'[1]Example 1'!S5</f>
        <v>16.974999999999998</v>
      </c>
      <c r="D2" s="3">
        <f>'[1]Example 1'!T5</f>
        <v>19.95</v>
      </c>
      <c r="E2" s="3">
        <f>'[1]Example 1'!U5</f>
        <v>18.125</v>
      </c>
      <c r="F2" s="4">
        <f>'[1]Example 1'!V5</f>
        <v>16.924999999999997</v>
      </c>
      <c r="H2" s="2">
        <f>AVERAGE(B2:F2)</f>
        <v>16.899999999999999</v>
      </c>
      <c r="I2" s="3">
        <f>C1-B1</f>
        <v>5</v>
      </c>
      <c r="J2" s="3">
        <f>COUNT(B1:F1)</f>
        <v>5</v>
      </c>
    </row>
    <row r="4" spans="1:10" x14ac:dyDescent="0.35">
      <c r="H4" s="5" t="s">
        <v>4</v>
      </c>
      <c r="I4" s="5" t="s">
        <v>5</v>
      </c>
      <c r="J4" s="6" t="s">
        <v>6</v>
      </c>
    </row>
    <row r="5" spans="1:10" x14ac:dyDescent="0.35">
      <c r="A5" t="s">
        <v>7</v>
      </c>
      <c r="B5" s="7">
        <v>1</v>
      </c>
      <c r="C5" s="8">
        <v>1</v>
      </c>
      <c r="D5" s="8">
        <v>1</v>
      </c>
      <c r="E5" s="8">
        <v>1</v>
      </c>
      <c r="F5" s="9">
        <v>1</v>
      </c>
      <c r="H5" s="7">
        <v>1</v>
      </c>
      <c r="I5" s="8">
        <f>SUMPRODUCT(B$2:F$2,B5:F5)/SUMSQ(B5:F5)</f>
        <v>16.899999999999999</v>
      </c>
      <c r="J5" s="9">
        <f>H5*I5</f>
        <v>16.899999999999999</v>
      </c>
    </row>
    <row r="6" spans="1:10" x14ac:dyDescent="0.35">
      <c r="A6" t="s">
        <v>8</v>
      </c>
      <c r="B6" s="10">
        <v>-2</v>
      </c>
      <c r="C6">
        <v>-1</v>
      </c>
      <c r="D6">
        <v>0</v>
      </c>
      <c r="E6">
        <v>1</v>
      </c>
      <c r="F6" s="11">
        <v>2</v>
      </c>
      <c r="H6" s="10">
        <v>1</v>
      </c>
      <c r="I6">
        <f>SUMPRODUCT(B$2:F$2,B6:F6)/SUMSQ(B6:F6)</f>
        <v>0.99500000000000033</v>
      </c>
      <c r="J6" s="11">
        <f t="shared" ref="J6:J9" si="0">H6*I6</f>
        <v>0.99500000000000033</v>
      </c>
    </row>
    <row r="7" spans="1:10" x14ac:dyDescent="0.35">
      <c r="A7" t="s">
        <v>9</v>
      </c>
      <c r="B7" s="10">
        <v>2</v>
      </c>
      <c r="C7">
        <v>-1</v>
      </c>
      <c r="D7">
        <v>-2</v>
      </c>
      <c r="E7">
        <v>-1</v>
      </c>
      <c r="F7" s="11">
        <v>2</v>
      </c>
      <c r="H7" s="10">
        <v>1</v>
      </c>
      <c r="I7">
        <f>SUMPRODUCT(B$2:F$2,B7:F7)/SUMSQ(B7:F7)</f>
        <v>-1.1500000000000006</v>
      </c>
      <c r="J7" s="11">
        <f t="shared" si="0"/>
        <v>-1.1500000000000006</v>
      </c>
    </row>
    <row r="8" spans="1:10" x14ac:dyDescent="0.35">
      <c r="A8" t="s">
        <v>10</v>
      </c>
      <c r="B8" s="10">
        <v>-1</v>
      </c>
      <c r="C8">
        <v>2</v>
      </c>
      <c r="D8">
        <v>0</v>
      </c>
      <c r="E8">
        <v>-2</v>
      </c>
      <c r="F8" s="11">
        <v>1</v>
      </c>
      <c r="H8" s="10">
        <f>5/6</f>
        <v>0.83333333333333337</v>
      </c>
      <c r="I8">
        <f t="shared" ref="I8:I9" si="1">SUMPRODUCT(B$2:F$2,B8:F8)/SUMSQ(B8:F8)</f>
        <v>0.20999999999999944</v>
      </c>
      <c r="J8" s="11">
        <f t="shared" si="0"/>
        <v>0.17499999999999954</v>
      </c>
    </row>
    <row r="9" spans="1:10" x14ac:dyDescent="0.35">
      <c r="A9" t="s">
        <v>11</v>
      </c>
      <c r="B9" s="12">
        <v>1</v>
      </c>
      <c r="C9" s="13">
        <v>-4</v>
      </c>
      <c r="D9" s="13">
        <v>6</v>
      </c>
      <c r="E9" s="13">
        <v>-4</v>
      </c>
      <c r="F9" s="14">
        <v>1</v>
      </c>
      <c r="H9" s="12">
        <f>35/12</f>
        <v>2.9166666666666665</v>
      </c>
      <c r="I9" s="13">
        <f t="shared" si="1"/>
        <v>0.12499999999999979</v>
      </c>
      <c r="J9" s="14">
        <f t="shared" si="0"/>
        <v>0.3645833333333327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FA67-74EE-4E86-9AAB-2BB5A58EF637}">
  <sheetPr codeName="Sheet17"/>
  <dimension ref="A1:T32"/>
  <sheetViews>
    <sheetView workbookViewId="0"/>
  </sheetViews>
  <sheetFormatPr defaultRowHeight="14.5" x14ac:dyDescent="0.35"/>
  <cols>
    <col min="7" max="7" width="3.7265625" customWidth="1"/>
    <col min="17" max="17" width="8.7265625" customWidth="1"/>
  </cols>
  <sheetData>
    <row r="1" spans="1:20" ht="16.5" x14ac:dyDescent="0.35">
      <c r="A1" t="s">
        <v>12</v>
      </c>
      <c r="B1" s="15">
        <v>5</v>
      </c>
      <c r="C1" s="15">
        <v>10</v>
      </c>
      <c r="D1" s="15">
        <v>15</v>
      </c>
      <c r="E1" s="15">
        <v>20</v>
      </c>
      <c r="F1" s="15">
        <v>25</v>
      </c>
      <c r="H1" s="1" t="s">
        <v>13</v>
      </c>
      <c r="I1" s="1" t="s">
        <v>1</v>
      </c>
      <c r="J1" s="1" t="s">
        <v>2</v>
      </c>
    </row>
    <row r="2" spans="1:20" x14ac:dyDescent="0.35">
      <c r="A2" t="s">
        <v>14</v>
      </c>
      <c r="B2">
        <f>'[1]Example 1'!R5</f>
        <v>12.524999999999999</v>
      </c>
      <c r="C2">
        <f>'[1]Example 1'!S5</f>
        <v>16.974999999999998</v>
      </c>
      <c r="D2">
        <f>'[1]Example 1'!T5</f>
        <v>19.95</v>
      </c>
      <c r="E2">
        <f>'[1]Example 1'!U5</f>
        <v>18.125</v>
      </c>
      <c r="F2">
        <f>'[1]Example 1'!V5</f>
        <v>16.924999999999997</v>
      </c>
      <c r="H2" s="2">
        <f>AVERAGE(B1:F1)</f>
        <v>15</v>
      </c>
      <c r="I2" s="3">
        <f>C1-B1</f>
        <v>5</v>
      </c>
      <c r="J2" s="3">
        <f>COUNT(B1:F1)</f>
        <v>5</v>
      </c>
      <c r="S2">
        <v>0</v>
      </c>
      <c r="T2">
        <f>Q$10+Q$9*S2+Q$8*S2^2</f>
        <v>5.8649999999999931</v>
      </c>
    </row>
    <row r="3" spans="1:20" x14ac:dyDescent="0.35">
      <c r="S3">
        <f>S2+1</f>
        <v>1</v>
      </c>
      <c r="T3">
        <f t="shared" ref="T3:T32" si="0">Q$10+Q$9*S3+Q$8*S3^2</f>
        <v>7.3979999999999935</v>
      </c>
    </row>
    <row r="4" spans="1:20" x14ac:dyDescent="0.35">
      <c r="H4" s="1" t="s">
        <v>4</v>
      </c>
      <c r="I4" s="1" t="s">
        <v>5</v>
      </c>
      <c r="S4">
        <f t="shared" ref="S4:S32" si="1">S3+1</f>
        <v>2</v>
      </c>
      <c r="T4">
        <f t="shared" si="0"/>
        <v>8.8389999999999951</v>
      </c>
    </row>
    <row r="5" spans="1:20" x14ac:dyDescent="0.35">
      <c r="A5" t="s">
        <v>7</v>
      </c>
      <c r="B5" s="7">
        <v>1</v>
      </c>
      <c r="C5" s="8">
        <v>1</v>
      </c>
      <c r="D5" s="8">
        <v>1</v>
      </c>
      <c r="E5" s="8">
        <v>1</v>
      </c>
      <c r="F5" s="9">
        <v>1</v>
      </c>
      <c r="H5" s="7">
        <v>1</v>
      </c>
      <c r="I5" s="9">
        <f>SUMPRODUCT(B$2:F$2,B5:F5)/SUMSQ(B5:F5)</f>
        <v>16.899999999999999</v>
      </c>
      <c r="S5">
        <f t="shared" si="1"/>
        <v>3</v>
      </c>
      <c r="T5">
        <f t="shared" si="0"/>
        <v>10.187999999999995</v>
      </c>
    </row>
    <row r="6" spans="1:20" x14ac:dyDescent="0.35">
      <c r="A6" t="s">
        <v>8</v>
      </c>
      <c r="B6" s="10">
        <v>-2</v>
      </c>
      <c r="C6">
        <v>-1</v>
      </c>
      <c r="D6">
        <v>0</v>
      </c>
      <c r="E6">
        <v>1</v>
      </c>
      <c r="F6" s="11">
        <v>2</v>
      </c>
      <c r="H6" s="10">
        <v>1</v>
      </c>
      <c r="I6" s="11">
        <f>SUMPRODUCT(B$2:F$2,B6:F6)/SUMSQ(B6:F6)</f>
        <v>0.99500000000000033</v>
      </c>
      <c r="S6">
        <f t="shared" si="1"/>
        <v>4</v>
      </c>
      <c r="T6">
        <f t="shared" si="0"/>
        <v>11.444999999999995</v>
      </c>
    </row>
    <row r="7" spans="1:20" x14ac:dyDescent="0.35">
      <c r="A7" t="s">
        <v>9</v>
      </c>
      <c r="B7" s="10">
        <v>2</v>
      </c>
      <c r="C7">
        <v>-1</v>
      </c>
      <c r="D7">
        <v>-2</v>
      </c>
      <c r="E7">
        <v>-1</v>
      </c>
      <c r="F7" s="11">
        <v>2</v>
      </c>
      <c r="H7" s="10">
        <v>1</v>
      </c>
      <c r="I7" s="11">
        <f t="shared" ref="I7:I9" si="2">SUMPRODUCT(B$2:F$2,B7:F7)/SUMSQ(B7:F7)</f>
        <v>-1.1500000000000006</v>
      </c>
      <c r="S7">
        <f t="shared" si="1"/>
        <v>5</v>
      </c>
      <c r="T7">
        <f t="shared" si="0"/>
        <v>12.609999999999996</v>
      </c>
    </row>
    <row r="8" spans="1:20" x14ac:dyDescent="0.35">
      <c r="A8" t="s">
        <v>10</v>
      </c>
      <c r="B8" s="10">
        <v>-1</v>
      </c>
      <c r="C8">
        <v>2</v>
      </c>
      <c r="D8">
        <v>0</v>
      </c>
      <c r="E8">
        <v>-2</v>
      </c>
      <c r="F8" s="11">
        <v>1</v>
      </c>
      <c r="H8" s="10">
        <f>5/6</f>
        <v>0.83333333333333337</v>
      </c>
      <c r="I8" s="11">
        <f t="shared" si="2"/>
        <v>0.20999999999999944</v>
      </c>
      <c r="P8" t="s">
        <v>15</v>
      </c>
      <c r="Q8">
        <f>I7/I2^2</f>
        <v>-4.600000000000002E-2</v>
      </c>
      <c r="S8">
        <f t="shared" si="1"/>
        <v>6</v>
      </c>
      <c r="T8">
        <f t="shared" si="0"/>
        <v>13.682999999999996</v>
      </c>
    </row>
    <row r="9" spans="1:20" x14ac:dyDescent="0.35">
      <c r="A9" t="s">
        <v>11</v>
      </c>
      <c r="B9" s="12">
        <v>1</v>
      </c>
      <c r="C9" s="13">
        <v>-4</v>
      </c>
      <c r="D9" s="13">
        <v>6</v>
      </c>
      <c r="E9" s="13">
        <v>-4</v>
      </c>
      <c r="F9" s="14">
        <v>1</v>
      </c>
      <c r="H9" s="12">
        <f>35/12</f>
        <v>2.9166666666666665</v>
      </c>
      <c r="I9" s="14">
        <f t="shared" si="2"/>
        <v>0.12499999999999979</v>
      </c>
      <c r="P9" t="s">
        <v>12</v>
      </c>
      <c r="Q9">
        <f>I6/I2-2*I7*H2/I2^2</f>
        <v>1.5790000000000006</v>
      </c>
      <c r="S9">
        <f t="shared" si="1"/>
        <v>7</v>
      </c>
      <c r="T9">
        <f t="shared" si="0"/>
        <v>14.663999999999998</v>
      </c>
    </row>
    <row r="10" spans="1:20" x14ac:dyDescent="0.35">
      <c r="P10" t="s">
        <v>16</v>
      </c>
      <c r="Q10">
        <f>I5-I6*H2/I2+I7*((H2/I2)^2-(J2^2-1)/12)</f>
        <v>5.8649999999999931</v>
      </c>
      <c r="S10">
        <f t="shared" si="1"/>
        <v>8</v>
      </c>
      <c r="T10">
        <f t="shared" si="0"/>
        <v>15.552999999999999</v>
      </c>
    </row>
    <row r="11" spans="1:20" x14ac:dyDescent="0.35">
      <c r="S11">
        <f t="shared" si="1"/>
        <v>9</v>
      </c>
      <c r="T11">
        <f t="shared" si="0"/>
        <v>16.349999999999998</v>
      </c>
    </row>
    <row r="12" spans="1:20" x14ac:dyDescent="0.35">
      <c r="S12">
        <f t="shared" si="1"/>
        <v>10</v>
      </c>
      <c r="T12">
        <f t="shared" si="0"/>
        <v>17.055</v>
      </c>
    </row>
    <row r="13" spans="1:20" x14ac:dyDescent="0.35">
      <c r="S13">
        <f t="shared" si="1"/>
        <v>11</v>
      </c>
      <c r="T13">
        <f t="shared" si="0"/>
        <v>17.667999999999999</v>
      </c>
    </row>
    <row r="14" spans="1:20" x14ac:dyDescent="0.35">
      <c r="S14">
        <f t="shared" si="1"/>
        <v>12</v>
      </c>
      <c r="T14">
        <f t="shared" si="0"/>
        <v>18.189</v>
      </c>
    </row>
    <row r="15" spans="1:20" x14ac:dyDescent="0.35">
      <c r="S15">
        <f t="shared" si="1"/>
        <v>13</v>
      </c>
      <c r="T15">
        <f t="shared" si="0"/>
        <v>18.617999999999999</v>
      </c>
    </row>
    <row r="16" spans="1:20" x14ac:dyDescent="0.35">
      <c r="S16">
        <f t="shared" si="1"/>
        <v>14</v>
      </c>
      <c r="T16">
        <f t="shared" si="0"/>
        <v>18.954999999999998</v>
      </c>
    </row>
    <row r="17" spans="19:20" x14ac:dyDescent="0.35">
      <c r="S17">
        <f t="shared" si="1"/>
        <v>15</v>
      </c>
      <c r="T17">
        <f t="shared" si="0"/>
        <v>19.2</v>
      </c>
    </row>
    <row r="18" spans="19:20" x14ac:dyDescent="0.35">
      <c r="S18">
        <f t="shared" si="1"/>
        <v>16</v>
      </c>
      <c r="T18">
        <f t="shared" si="0"/>
        <v>19.353000000000002</v>
      </c>
    </row>
    <row r="19" spans="19:20" x14ac:dyDescent="0.35">
      <c r="S19">
        <f t="shared" si="1"/>
        <v>17</v>
      </c>
      <c r="T19">
        <f t="shared" si="0"/>
        <v>19.414000000000001</v>
      </c>
    </row>
    <row r="20" spans="19:20" x14ac:dyDescent="0.35">
      <c r="S20">
        <f t="shared" si="1"/>
        <v>18</v>
      </c>
      <c r="T20">
        <f t="shared" si="0"/>
        <v>19.382999999999999</v>
      </c>
    </row>
    <row r="21" spans="19:20" x14ac:dyDescent="0.35">
      <c r="S21">
        <f t="shared" si="1"/>
        <v>19</v>
      </c>
      <c r="T21">
        <f t="shared" si="0"/>
        <v>19.259999999999998</v>
      </c>
    </row>
    <row r="22" spans="19:20" x14ac:dyDescent="0.35">
      <c r="S22">
        <f t="shared" si="1"/>
        <v>20</v>
      </c>
      <c r="T22">
        <f t="shared" si="0"/>
        <v>19.044999999999998</v>
      </c>
    </row>
    <row r="23" spans="19:20" x14ac:dyDescent="0.35">
      <c r="S23">
        <f t="shared" si="1"/>
        <v>21</v>
      </c>
      <c r="T23">
        <f t="shared" si="0"/>
        <v>18.738</v>
      </c>
    </row>
    <row r="24" spans="19:20" x14ac:dyDescent="0.35">
      <c r="S24">
        <f t="shared" si="1"/>
        <v>22</v>
      </c>
      <c r="T24">
        <f t="shared" si="0"/>
        <v>18.338999999999999</v>
      </c>
    </row>
    <row r="25" spans="19:20" x14ac:dyDescent="0.35">
      <c r="S25">
        <f t="shared" si="1"/>
        <v>23</v>
      </c>
      <c r="T25">
        <f t="shared" si="0"/>
        <v>17.847999999999999</v>
      </c>
    </row>
    <row r="26" spans="19:20" x14ac:dyDescent="0.35">
      <c r="S26">
        <f t="shared" si="1"/>
        <v>24</v>
      </c>
      <c r="T26">
        <f t="shared" si="0"/>
        <v>17.264999999999997</v>
      </c>
    </row>
    <row r="27" spans="19:20" x14ac:dyDescent="0.35">
      <c r="S27">
        <f t="shared" si="1"/>
        <v>25</v>
      </c>
      <c r="T27">
        <f t="shared" si="0"/>
        <v>16.589999999999996</v>
      </c>
    </row>
    <row r="28" spans="19:20" x14ac:dyDescent="0.35">
      <c r="S28">
        <f t="shared" si="1"/>
        <v>26</v>
      </c>
      <c r="T28">
        <f t="shared" si="0"/>
        <v>15.822999999999997</v>
      </c>
    </row>
    <row r="29" spans="19:20" x14ac:dyDescent="0.35">
      <c r="S29">
        <f t="shared" si="1"/>
        <v>27</v>
      </c>
      <c r="T29">
        <f t="shared" si="0"/>
        <v>14.963999999999999</v>
      </c>
    </row>
    <row r="30" spans="19:20" x14ac:dyDescent="0.35">
      <c r="S30">
        <f t="shared" si="1"/>
        <v>28</v>
      </c>
      <c r="T30">
        <f t="shared" si="0"/>
        <v>14.012999999999998</v>
      </c>
    </row>
    <row r="31" spans="19:20" x14ac:dyDescent="0.35">
      <c r="S31">
        <f t="shared" si="1"/>
        <v>29</v>
      </c>
      <c r="T31">
        <f t="shared" si="0"/>
        <v>12.969999999999999</v>
      </c>
    </row>
    <row r="32" spans="19:20" x14ac:dyDescent="0.35">
      <c r="S32">
        <f t="shared" si="1"/>
        <v>30</v>
      </c>
      <c r="T32">
        <f t="shared" si="0"/>
        <v>11.834999999999994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Example 1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2022-10-19T09:39:38Z</dcterms:created>
  <dcterms:modified xsi:type="dcterms:W3CDTF">2022-10-19T09:43:01Z</dcterms:modified>
</cp:coreProperties>
</file>