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93D11EB-A500-47A9-8D83-86EB95FB20C7}" xr6:coauthVersionLast="47" xr6:coauthVersionMax="47" xr10:uidLastSave="{00000000-0000-0000-0000-000000000000}"/>
  <bookViews>
    <workbookView xWindow="-110" yWindow="-110" windowWidth="19420" windowHeight="10300" xr2:uid="{A165BA2E-507C-4AF7-BCC0-C59FD6536894}"/>
  </bookViews>
  <sheets>
    <sheet name="Title" sheetId="3" r:id="rId1"/>
    <sheet name="Ellipse" sheetId="2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 a="1"/>
  <c r="E11" i="2" s="1"/>
  <c r="D9" i="2" l="1"/>
  <c r="E8" i="2"/>
  <c r="E9" i="2"/>
  <c r="D10" i="2"/>
  <c r="E10" i="2"/>
  <c r="D8" i="2"/>
  <c r="D7" i="2"/>
  <c r="D11" i="2"/>
  <c r="E7" i="2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20" i="2"/>
  <c r="E14" i="2"/>
  <c r="E13" i="2"/>
  <c r="F39" i="2" l="1"/>
  <c r="E34" i="2"/>
  <c r="F31" i="2"/>
  <c r="E26" i="2"/>
  <c r="F23" i="2"/>
  <c r="E39" i="2"/>
  <c r="F36" i="2"/>
  <c r="E31" i="2"/>
  <c r="F28" i="2"/>
  <c r="E23" i="2"/>
  <c r="F20" i="2"/>
  <c r="E36" i="2"/>
  <c r="F33" i="2"/>
  <c r="E28" i="2"/>
  <c r="F25" i="2"/>
  <c r="E20" i="2"/>
  <c r="F38" i="2"/>
  <c r="E33" i="2"/>
  <c r="F30" i="2"/>
  <c r="E25" i="2"/>
  <c r="F22" i="2"/>
  <c r="E38" i="2"/>
  <c r="F35" i="2"/>
  <c r="E30" i="2"/>
  <c r="F27" i="2"/>
  <c r="E22" i="2"/>
  <c r="F19" i="2"/>
  <c r="E35" i="2"/>
  <c r="F32" i="2"/>
  <c r="E27" i="2"/>
  <c r="F24" i="2"/>
  <c r="E19" i="2"/>
  <c r="F37" i="2"/>
  <c r="E32" i="2"/>
  <c r="F29" i="2"/>
  <c r="E24" i="2"/>
  <c r="F21" i="2"/>
  <c r="E37" i="2"/>
  <c r="F34" i="2"/>
  <c r="E29" i="2"/>
  <c r="F26" i="2"/>
  <c r="E21" i="2"/>
</calcChain>
</file>

<file path=xl/sharedStrings.xml><?xml version="1.0" encoding="utf-8"?>
<sst xmlns="http://schemas.openxmlformats.org/spreadsheetml/2006/main" count="15" uniqueCount="14">
  <si>
    <t>Confidence Ellipse</t>
  </si>
  <si>
    <t>X</t>
  </si>
  <si>
    <t>Y</t>
  </si>
  <si>
    <t>alpha</t>
  </si>
  <si>
    <t>x mean</t>
  </si>
  <si>
    <t>y mean</t>
  </si>
  <si>
    <t>Points on the ellipse</t>
  </si>
  <si>
    <t>angle</t>
  </si>
  <si>
    <t>x</t>
  </si>
  <si>
    <t>y</t>
  </si>
  <si>
    <t>Real Statistics Using Excel</t>
  </si>
  <si>
    <t>Updated</t>
  </si>
  <si>
    <t>Copyright © 2013 - 2022 Charles Zaiontz</t>
  </si>
  <si>
    <t>Confidence Ellipse Analysis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</si>
</sst>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0" fillId="0" borderId="1" xfId="0" applyNumberFormat="1" applyBorder="1" applyAlignment="1">
      <alignment horizontal="center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2" fontId="2" fillId="0" borderId="6" xfId="0" applyNumberFormat="1" applyFont="1" applyBorder="1" applyAlignment="1" applyProtection="1">
      <alignment horizontal="center"/>
      <protection locked="0"/>
    </xf>
    <xf numFmtId="2" fontId="0" fillId="0" borderId="3" xfId="0" applyNumberFormat="1" applyBorder="1"/>
    <xf numFmtId="2" fontId="0" fillId="0" borderId="5" xfId="0" applyNumberFormat="1" applyBorder="1"/>
    <xf numFmtId="0" fontId="3" fillId="0" borderId="1" xfId="0" applyFont="1" applyBorder="1" applyAlignment="1">
      <alignment horizontal="center"/>
    </xf>
    <xf numFmtId="0" fontId="0" fillId="0" borderId="6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Confidence Ellipse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Ellipse!$A$4:$A$13</c:f>
              <c:numCache>
                <c:formatCode>0.00</c:formatCode>
                <c:ptCount val="10"/>
                <c:pt idx="0">
                  <c:v>27.11</c:v>
                </c:pt>
                <c:pt idx="1">
                  <c:v>26.77</c:v>
                </c:pt>
                <c:pt idx="2">
                  <c:v>27.35</c:v>
                </c:pt>
                <c:pt idx="3">
                  <c:v>29.2</c:v>
                </c:pt>
                <c:pt idx="4">
                  <c:v>27.44</c:v>
                </c:pt>
                <c:pt idx="5">
                  <c:v>26.16</c:v>
                </c:pt>
                <c:pt idx="6">
                  <c:v>26.25</c:v>
                </c:pt>
                <c:pt idx="7">
                  <c:v>31.21</c:v>
                </c:pt>
                <c:pt idx="8">
                  <c:v>29.34</c:v>
                </c:pt>
                <c:pt idx="9">
                  <c:v>30.06</c:v>
                </c:pt>
              </c:numCache>
            </c:numRef>
          </c:xVal>
          <c:yVal>
            <c:numRef>
              <c:f>Ellipse!$B$4:$B$13</c:f>
              <c:numCache>
                <c:formatCode>0.00</c:formatCode>
                <c:ptCount val="10"/>
                <c:pt idx="0">
                  <c:v>13.8</c:v>
                </c:pt>
                <c:pt idx="1">
                  <c:v>13.42</c:v>
                </c:pt>
                <c:pt idx="2">
                  <c:v>12.76</c:v>
                </c:pt>
                <c:pt idx="3">
                  <c:v>14.88</c:v>
                </c:pt>
                <c:pt idx="4">
                  <c:v>14.56</c:v>
                </c:pt>
                <c:pt idx="5">
                  <c:v>14.35</c:v>
                </c:pt>
                <c:pt idx="6">
                  <c:v>13.86</c:v>
                </c:pt>
                <c:pt idx="7">
                  <c:v>17.61</c:v>
                </c:pt>
                <c:pt idx="8">
                  <c:v>16.559999999999999</c:v>
                </c:pt>
                <c:pt idx="9">
                  <c:v>14.77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A-4DA6-B0A2-6D0962C072BD}"/>
            </c:ext>
          </c:extLst>
        </c:ser>
        <c:ser>
          <c:idx val="2"/>
          <c:order val="2"/>
          <c:tx>
            <c:v>center</c:v>
          </c:tx>
          <c:spPr>
            <a:ln w="19050">
              <a:noFill/>
            </a:ln>
          </c:spPr>
          <c:xVal>
            <c:numRef>
              <c:f>Ellipse!$E$13</c:f>
              <c:numCache>
                <c:formatCode>0.00</c:formatCode>
                <c:ptCount val="1"/>
                <c:pt idx="0">
                  <c:v>28.088999999999999</c:v>
                </c:pt>
              </c:numCache>
            </c:numRef>
          </c:xVal>
          <c:yVal>
            <c:numRef>
              <c:f>Ellipse!$E$14</c:f>
              <c:numCache>
                <c:formatCode>0.00</c:formatCode>
                <c:ptCount val="1"/>
                <c:pt idx="0">
                  <c:v>14.657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A-4DA6-B0A2-6D0962C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57344"/>
        <c:axId val="514956952"/>
      </c:scatterChart>
      <c:scatterChart>
        <c:scatterStyle val="smoothMarker"/>
        <c:varyColors val="0"/>
        <c:ser>
          <c:idx val="1"/>
          <c:order val="1"/>
          <c:tx>
            <c:v>ellipse</c:v>
          </c:tx>
          <c:marker>
            <c:symbol val="none"/>
          </c:marker>
          <c:xVal>
            <c:numRef>
              <c:f>Ellipse!$E$19:$E$39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Ellipse!$F$19:$F$39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FA-4DA6-B0A2-6D0962C07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57344"/>
        <c:axId val="514956952"/>
      </c:scatterChart>
      <c:valAx>
        <c:axId val="514957344"/>
        <c:scaling>
          <c:orientation val="minMax"/>
          <c:max val="33"/>
          <c:min val="23"/>
        </c:scaling>
        <c:delete val="0"/>
        <c:axPos val="b"/>
        <c:numFmt formatCode="0.00" sourceLinked="1"/>
        <c:majorTickMark val="out"/>
        <c:minorTickMark val="none"/>
        <c:tickLblPos val="nextTo"/>
        <c:crossAx val="514956952"/>
        <c:crosses val="autoZero"/>
        <c:crossBetween val="midCat"/>
      </c:valAx>
      <c:valAx>
        <c:axId val="514956952"/>
        <c:scaling>
          <c:orientation val="minMax"/>
          <c:max val="19"/>
          <c:min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4957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</xdr:row>
      <xdr:rowOff>42862</xdr:rowOff>
    </xdr:from>
    <xdr:to>
      <xdr:col>12</xdr:col>
      <xdr:colOff>504825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76341-A86D-4A01-91BB-C44F68A45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Multivariate%20Examples%2019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Desc"/>
      <sheetName val="Ellipse"/>
      <sheetName val="Ellipse 2"/>
      <sheetName val="Bivar"/>
      <sheetName val="Bivar 1"/>
      <sheetName val="FR"/>
      <sheetName val="FRSJ"/>
      <sheetName val="Hotel 1"/>
      <sheetName val="Hotel 2P"/>
      <sheetName val="Hotel 2"/>
      <sheetName val="Hotel 2a"/>
      <sheetName val="Hotel 2b"/>
      <sheetName val="Hotel 3"/>
      <sheetName val="Hotel 3a"/>
      <sheetName val="Hotel 3b"/>
      <sheetName val="Rep Measures 1"/>
      <sheetName val="Rep 2W a"/>
      <sheetName val="Rep 2W b"/>
      <sheetName val="Rep 2W c"/>
      <sheetName val="Rep Measures 2"/>
      <sheetName val="Rep Measures 3"/>
      <sheetName val="Rep 2W+1B"/>
      <sheetName val="Hot1 Power"/>
      <sheetName val="Hot2 Power"/>
      <sheetName val="Box 2"/>
      <sheetName val="Box 2a"/>
      <sheetName val="Box 3a"/>
      <sheetName val="Box 3b"/>
      <sheetName val="Manova 1"/>
      <sheetName val="Manova 1a"/>
      <sheetName val="Manova 1b"/>
      <sheetName val="Manova 1c"/>
      <sheetName val="Manova 1d"/>
      <sheetName val="Manova 1e"/>
      <sheetName val="Manova 1f"/>
      <sheetName val="Manova 1g"/>
      <sheetName val="Manova 1h"/>
      <sheetName val="Manova 1i"/>
      <sheetName val="Manova 1j"/>
      <sheetName val="Manova 1k"/>
      <sheetName val="Manova2"/>
      <sheetName val="Man Power"/>
      <sheetName val="Man2 Power"/>
      <sheetName val="PMANOVA1"/>
      <sheetName val="PMANOVA2"/>
      <sheetName val="PMANOVA3"/>
      <sheetName val="PANOVA"/>
      <sheetName val="Box"/>
      <sheetName val="PCA"/>
      <sheetName val="Factor"/>
      <sheetName val="Box Factor"/>
      <sheetName val="KMO"/>
      <sheetName val="Clust 1"/>
      <sheetName val="Clust 2"/>
      <sheetName val="Clust 3"/>
      <sheetName val="Clust 3a"/>
      <sheetName val="Clust 3b"/>
      <sheetName val="Clust A"/>
      <sheetName val="Clust B"/>
      <sheetName val="Clust C"/>
      <sheetName val="Clust D"/>
      <sheetName val="Clust E"/>
      <sheetName val="Clust E1"/>
      <sheetName val="Clust F"/>
      <sheetName val="Jenks 1"/>
      <sheetName val="Jenks 2"/>
      <sheetName val="Jenks 3"/>
      <sheetName val="Jenks 4"/>
      <sheetName val="Discrim 1"/>
      <sheetName val="Discrim 2"/>
      <sheetName val="Discrim 3"/>
      <sheetName val="Discrim 4"/>
      <sheetName val="CA 1"/>
      <sheetName val="CA 2"/>
      <sheetName val="CA 3"/>
      <sheetName val="CA 4"/>
      <sheetName val="Fact PCA"/>
      <sheetName val="PAF Comm"/>
      <sheetName val="Fact PAF"/>
    </sheetNames>
    <sheetDataSet>
      <sheetData sheetId="0" refreshError="1"/>
      <sheetData sheetId="1" refreshError="1"/>
      <sheetData sheetId="2" refreshError="1"/>
      <sheetData sheetId="3">
        <row r="4">
          <cell r="A4">
            <v>27.11</v>
          </cell>
          <cell r="B4">
            <v>13.8</v>
          </cell>
          <cell r="R4">
            <v>30.609374187993012</v>
          </cell>
          <cell r="S4">
            <v>16.670049558475387</v>
          </cell>
        </row>
        <row r="5">
          <cell r="A5">
            <v>26.77</v>
          </cell>
          <cell r="B5">
            <v>13.42</v>
          </cell>
          <cell r="R5">
            <v>30.27963832707384</v>
          </cell>
          <cell r="S5">
            <v>16.829915325238854</v>
          </cell>
        </row>
        <row r="6">
          <cell r="A6">
            <v>27.35</v>
          </cell>
          <cell r="B6">
            <v>12.76</v>
          </cell>
          <cell r="R6">
            <v>29.735467523625971</v>
          </cell>
          <cell r="S6">
            <v>16.777081000376644</v>
          </cell>
        </row>
        <row r="7">
          <cell r="A7">
            <v>29.2</v>
          </cell>
          <cell r="B7">
            <v>14.88</v>
          </cell>
          <cell r="R7">
            <v>29.030129007351803</v>
          </cell>
          <cell r="S7">
            <v>16.516718375724654</v>
          </cell>
        </row>
        <row r="8">
          <cell r="A8">
            <v>27.44</v>
          </cell>
          <cell r="B8">
            <v>14.56</v>
          </cell>
          <cell r="D8">
            <v>28.088999999999999</v>
          </cell>
          <cell r="E8">
            <v>14.657</v>
          </cell>
          <cell r="R8">
            <v>28.232666226606678</v>
          </cell>
          <cell r="S8">
            <v>16.074313559036899</v>
          </cell>
        </row>
        <row r="9">
          <cell r="A9">
            <v>26.16</v>
          </cell>
          <cell r="B9">
            <v>14.35</v>
          </cell>
          <cell r="R9">
            <v>27.421140394619826</v>
          </cell>
          <cell r="S9">
            <v>15.493172216186382</v>
          </cell>
        </row>
        <row r="10">
          <cell r="A10">
            <v>26.25</v>
          </cell>
          <cell r="B10">
            <v>13.86</v>
          </cell>
          <cell r="R10">
            <v>26.674989314059079</v>
          </cell>
          <cell r="S10">
            <v>14.83018051086114</v>
          </cell>
        </row>
        <row r="11">
          <cell r="A11">
            <v>31.21</v>
          </cell>
          <cell r="B11">
            <v>17.61</v>
          </cell>
          <cell r="R11">
            <v>26.067251451429986</v>
          </cell>
          <cell r="S11">
            <v>14.150236690513239</v>
          </cell>
        </row>
        <row r="12">
          <cell r="A12">
            <v>29.34</v>
          </cell>
          <cell r="B12">
            <v>16.559999999999999</v>
          </cell>
          <cell r="R12">
            <v>25.657416423085358</v>
          </cell>
          <cell r="S12">
            <v>13.519898393725496</v>
          </cell>
        </row>
        <row r="13">
          <cell r="A13">
            <v>30.06</v>
          </cell>
          <cell r="B13">
            <v>14.77</v>
          </cell>
          <cell r="R13">
            <v>25.485601737088118</v>
          </cell>
          <cell r="S13">
            <v>13.000867524812655</v>
          </cell>
        </row>
        <row r="14">
          <cell r="R14">
            <v>25.568625812006985</v>
          </cell>
          <cell r="S14">
            <v>12.643950441524613</v>
          </cell>
        </row>
        <row r="15">
          <cell r="R15">
            <v>25.898361672926157</v>
          </cell>
          <cell r="S15">
            <v>12.484084674761146</v>
          </cell>
        </row>
        <row r="16">
          <cell r="R16">
            <v>26.442532476374026</v>
          </cell>
          <cell r="S16">
            <v>12.536918999623357</v>
          </cell>
        </row>
        <row r="17">
          <cell r="R17">
            <v>27.147870992648194</v>
          </cell>
          <cell r="S17">
            <v>12.797281624275346</v>
          </cell>
        </row>
        <row r="18">
          <cell r="R18">
            <v>27.945333773393319</v>
          </cell>
          <cell r="S18">
            <v>13.239686440963101</v>
          </cell>
        </row>
        <row r="19">
          <cell r="R19">
            <v>28.756859605380168</v>
          </cell>
          <cell r="S19">
            <v>13.820827783813618</v>
          </cell>
        </row>
        <row r="20">
          <cell r="R20">
            <v>29.503010685940918</v>
          </cell>
          <cell r="S20">
            <v>14.48381948913886</v>
          </cell>
        </row>
        <row r="21">
          <cell r="R21">
            <v>30.110748548570012</v>
          </cell>
          <cell r="S21">
            <v>15.163763309486761</v>
          </cell>
        </row>
        <row r="22">
          <cell r="R22">
            <v>30.520583576914639</v>
          </cell>
          <cell r="S22">
            <v>15.794101606274504</v>
          </cell>
        </row>
        <row r="23">
          <cell r="R23">
            <v>30.69239826291188</v>
          </cell>
          <cell r="S23">
            <v>16.313132475187345</v>
          </cell>
        </row>
        <row r="24">
          <cell r="R24">
            <v>30.609374187993012</v>
          </cell>
          <cell r="S24">
            <v>16.670049558475387</v>
          </cell>
        </row>
      </sheetData>
      <sheetData sheetId="4">
        <row r="4">
          <cell r="A4">
            <v>27.11</v>
          </cell>
          <cell r="B4">
            <v>13.8</v>
          </cell>
        </row>
        <row r="5">
          <cell r="A5">
            <v>26.77</v>
          </cell>
          <cell r="B5">
            <v>13.42</v>
          </cell>
        </row>
        <row r="6">
          <cell r="A6">
            <v>27.35</v>
          </cell>
          <cell r="B6">
            <v>12.76</v>
          </cell>
        </row>
        <row r="7">
          <cell r="A7">
            <v>29.2</v>
          </cell>
          <cell r="B7">
            <v>14.88</v>
          </cell>
        </row>
        <row r="8">
          <cell r="A8">
            <v>27.44</v>
          </cell>
          <cell r="B8">
            <v>14.56</v>
          </cell>
        </row>
        <row r="9">
          <cell r="A9">
            <v>26.16</v>
          </cell>
          <cell r="B9">
            <v>14.35</v>
          </cell>
        </row>
        <row r="10">
          <cell r="A10">
            <v>26.25</v>
          </cell>
          <cell r="B10">
            <v>13.86</v>
          </cell>
        </row>
        <row r="11">
          <cell r="A11">
            <v>31.21</v>
          </cell>
          <cell r="B11">
            <v>17.61</v>
          </cell>
        </row>
        <row r="12">
          <cell r="A12">
            <v>29.34</v>
          </cell>
          <cell r="B12">
            <v>16.559999999999999</v>
          </cell>
        </row>
        <row r="13">
          <cell r="A13">
            <v>30.06</v>
          </cell>
          <cell r="B13">
            <v>14.77</v>
          </cell>
          <cell r="E13">
            <v>28.088999999999999</v>
          </cell>
        </row>
        <row r="14">
          <cell r="E14">
            <v>14.657</v>
          </cell>
        </row>
        <row r="19">
          <cell r="E19">
            <v>31.361925814473338</v>
          </cell>
          <cell r="F19">
            <v>17.27112051319045</v>
          </cell>
        </row>
        <row r="20">
          <cell r="E20">
            <v>30.933735025859004</v>
          </cell>
          <cell r="F20">
            <v>17.478720161442432</v>
          </cell>
        </row>
        <row r="21">
          <cell r="E21">
            <v>30.227081752479197</v>
          </cell>
          <cell r="F21">
            <v>17.410110180212023</v>
          </cell>
        </row>
        <row r="22">
          <cell r="E22">
            <v>29.311138140275197</v>
          </cell>
          <cell r="F22">
            <v>17.07200659249591</v>
          </cell>
        </row>
        <row r="23">
          <cell r="E23">
            <v>28.275563131763938</v>
          </cell>
          <cell r="F23">
            <v>16.497505333165954</v>
          </cell>
        </row>
        <row r="24">
          <cell r="E24">
            <v>27.221726024053854</v>
          </cell>
          <cell r="F24">
            <v>15.742842588271015</v>
          </cell>
        </row>
        <row r="25">
          <cell r="E25">
            <v>26.252783735762481</v>
          </cell>
          <cell r="F25">
            <v>14.881890005325937</v>
          </cell>
        </row>
        <row r="26">
          <cell r="E26">
            <v>25.463583089085677</v>
          </cell>
          <cell r="F26">
            <v>13.998923621758754</v>
          </cell>
        </row>
        <row r="27">
          <cell r="E27">
            <v>24.931376542004397</v>
          </cell>
          <cell r="F27">
            <v>13.18037433918156</v>
          </cell>
        </row>
        <row r="28">
          <cell r="E28">
            <v>24.708260179448015</v>
          </cell>
          <cell r="F28">
            <v>12.506367464541215</v>
          </cell>
        </row>
        <row r="29">
          <cell r="E29">
            <v>24.816074185526659</v>
          </cell>
          <cell r="F29">
            <v>12.04287948680955</v>
          </cell>
        </row>
        <row r="30">
          <cell r="E30">
            <v>25.244264974140993</v>
          </cell>
          <cell r="F30">
            <v>11.83527983855757</v>
          </cell>
        </row>
        <row r="31">
          <cell r="E31">
            <v>25.9509182475208</v>
          </cell>
          <cell r="F31">
            <v>11.903889819787977</v>
          </cell>
        </row>
        <row r="32">
          <cell r="E32">
            <v>26.8668618597248</v>
          </cell>
          <cell r="F32">
            <v>12.241993407504092</v>
          </cell>
        </row>
        <row r="33">
          <cell r="E33">
            <v>27.902436868236059</v>
          </cell>
          <cell r="F33">
            <v>12.816494666834046</v>
          </cell>
        </row>
        <row r="34">
          <cell r="E34">
            <v>28.956273975946143</v>
          </cell>
          <cell r="F34">
            <v>13.571157411728983</v>
          </cell>
        </row>
        <row r="35">
          <cell r="E35">
            <v>29.925216264237516</v>
          </cell>
          <cell r="F35">
            <v>14.432109994674061</v>
          </cell>
        </row>
        <row r="36">
          <cell r="E36">
            <v>30.71441691091432</v>
          </cell>
          <cell r="F36">
            <v>15.315076378241246</v>
          </cell>
        </row>
        <row r="37">
          <cell r="E37">
            <v>31.2466234579956</v>
          </cell>
          <cell r="F37">
            <v>16.133625660818442</v>
          </cell>
        </row>
        <row r="38">
          <cell r="E38">
            <v>31.469739820551982</v>
          </cell>
          <cell r="F38">
            <v>16.807632535458783</v>
          </cell>
        </row>
        <row r="39">
          <cell r="E39">
            <v>31.361925814473338</v>
          </cell>
          <cell r="F39">
            <v>17.27112051319045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3070-1270-4F31-B0E7-7AF1121E7C9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3">
        <v>44826</v>
      </c>
    </row>
    <row r="6" spans="1:2" x14ac:dyDescent="0.35">
      <c r="A6" s="1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09F5-7A41-4A78-A345-3681000F4DB3}">
  <sheetPr codeName="Sheet74"/>
  <dimension ref="A1:F39"/>
  <sheetViews>
    <sheetView workbookViewId="0"/>
  </sheetViews>
  <sheetFormatPr defaultRowHeight="14.5" x14ac:dyDescent="0.35"/>
  <cols>
    <col min="3" max="3" width="3.7265625" customWidth="1"/>
  </cols>
  <sheetData>
    <row r="1" spans="1:5" x14ac:dyDescent="0.35">
      <c r="A1" s="1" t="s">
        <v>0</v>
      </c>
    </row>
    <row r="3" spans="1:5" x14ac:dyDescent="0.35">
      <c r="A3" s="2" t="s">
        <v>1</v>
      </c>
      <c r="B3" s="2" t="s">
        <v>2</v>
      </c>
      <c r="D3" t="s">
        <v>0</v>
      </c>
    </row>
    <row r="4" spans="1:5" x14ac:dyDescent="0.35">
      <c r="A4" s="3">
        <v>27.11</v>
      </c>
      <c r="B4" s="3">
        <v>13.8</v>
      </c>
    </row>
    <row r="5" spans="1:5" x14ac:dyDescent="0.35">
      <c r="A5" s="3">
        <v>26.77</v>
      </c>
      <c r="B5" s="3">
        <v>13.42</v>
      </c>
      <c r="D5" t="s">
        <v>3</v>
      </c>
      <c r="E5" s="4">
        <v>0.15</v>
      </c>
    </row>
    <row r="6" spans="1:5" x14ac:dyDescent="0.35">
      <c r="A6" s="3">
        <v>27.35</v>
      </c>
      <c r="B6" s="3">
        <v>12.76</v>
      </c>
    </row>
    <row r="7" spans="1:5" x14ac:dyDescent="0.35">
      <c r="A7" s="3">
        <v>29.2</v>
      </c>
      <c r="B7" s="3">
        <v>14.88</v>
      </c>
      <c r="D7" t="e">
        <f t="array" aca="1" ref="D7:E11" ca="1">CONF_BNORM(A4:A13,B4:B13,TRUE,E5)</f>
        <v>#NAME?</v>
      </c>
      <c r="E7" s="5" t="e">
        <f ca="1"/>
        <v>#NAME?</v>
      </c>
    </row>
    <row r="8" spans="1:5" x14ac:dyDescent="0.35">
      <c r="A8" s="3">
        <v>27.44</v>
      </c>
      <c r="B8" s="3">
        <v>14.56</v>
      </c>
      <c r="D8" t="e">
        <f ca="1"/>
        <v>#NAME?</v>
      </c>
      <c r="E8" s="6" t="e">
        <f ca="1"/>
        <v>#NAME?</v>
      </c>
    </row>
    <row r="9" spans="1:5" x14ac:dyDescent="0.35">
      <c r="A9" s="3">
        <v>26.16</v>
      </c>
      <c r="B9" s="3">
        <v>14.35</v>
      </c>
      <c r="D9" t="e">
        <f ca="1"/>
        <v>#NAME?</v>
      </c>
      <c r="E9" s="6" t="e">
        <f ca="1"/>
        <v>#NAME?</v>
      </c>
    </row>
    <row r="10" spans="1:5" x14ac:dyDescent="0.35">
      <c r="A10" s="3">
        <v>26.25</v>
      </c>
      <c r="B10" s="3">
        <v>13.86</v>
      </c>
      <c r="D10" t="e">
        <f ca="1"/>
        <v>#NAME?</v>
      </c>
      <c r="E10" s="6" t="e">
        <f ca="1"/>
        <v>#NAME?</v>
      </c>
    </row>
    <row r="11" spans="1:5" x14ac:dyDescent="0.35">
      <c r="A11" s="3">
        <v>31.21</v>
      </c>
      <c r="B11" s="3">
        <v>17.61</v>
      </c>
      <c r="D11" t="e">
        <f ca="1"/>
        <v>#NAME?</v>
      </c>
      <c r="E11" s="7" t="e">
        <f ca="1"/>
        <v>#NAME?</v>
      </c>
    </row>
    <row r="12" spans="1:5" x14ac:dyDescent="0.35">
      <c r="A12" s="3">
        <v>29.34</v>
      </c>
      <c r="B12" s="3">
        <v>16.559999999999999</v>
      </c>
    </row>
    <row r="13" spans="1:5" x14ac:dyDescent="0.35">
      <c r="A13" s="8">
        <v>30.06</v>
      </c>
      <c r="B13" s="8">
        <v>14.77</v>
      </c>
      <c r="D13" t="s">
        <v>4</v>
      </c>
      <c r="E13" s="9">
        <f>AVERAGE(A4:A13)</f>
        <v>28.088999999999999</v>
      </c>
    </row>
    <row r="14" spans="1:5" x14ac:dyDescent="0.35">
      <c r="D14" t="s">
        <v>5</v>
      </c>
      <c r="E14" s="10">
        <f>AVERAGE(B4:B13)</f>
        <v>14.657</v>
      </c>
    </row>
    <row r="16" spans="1:5" x14ac:dyDescent="0.35">
      <c r="D16" t="s">
        <v>6</v>
      </c>
    </row>
    <row r="18" spans="4:6" x14ac:dyDescent="0.35">
      <c r="D18" s="11" t="s">
        <v>7</v>
      </c>
      <c r="E18" s="11" t="s">
        <v>8</v>
      </c>
      <c r="F18" s="11" t="s">
        <v>9</v>
      </c>
    </row>
    <row r="19" spans="4:6" x14ac:dyDescent="0.35">
      <c r="D19">
        <v>0</v>
      </c>
      <c r="E19" t="e">
        <f ca="1">COS($E$9)*$E$7*COS($D19)-SIN($E$9)*$E$8*SIN($D19)+$E$13</f>
        <v>#NAME?</v>
      </c>
      <c r="F19" t="e">
        <f ca="1">COS($E$9)*$E$8*SIN($D19)+SIN($E$9)*$E$7*COS($D19)+$E$14</f>
        <v>#NAME?</v>
      </c>
    </row>
    <row r="20" spans="4:6" x14ac:dyDescent="0.35">
      <c r="D20">
        <f>D19+PI()/10</f>
        <v>0.31415926535897931</v>
      </c>
      <c r="E20" t="e">
        <f t="shared" ref="E20:E39" ca="1" si="0">COS($E$9)*$E$7*COS($D20)-SIN($E$9)*$E$8*SIN($D20)+$E$13</f>
        <v>#NAME?</v>
      </c>
      <c r="F20" t="e">
        <f t="shared" ref="F20:F39" ca="1" si="1">COS($E$9)*$E$8*SIN($D20)+SIN($E$9)*$E$7*COS($D20)+$E$14</f>
        <v>#NAME?</v>
      </c>
    </row>
    <row r="21" spans="4:6" x14ac:dyDescent="0.35">
      <c r="D21">
        <f t="shared" ref="D21:D39" si="2">D20+PI()/10</f>
        <v>0.62831853071795862</v>
      </c>
      <c r="E21" t="e">
        <f t="shared" ca="1" si="0"/>
        <v>#NAME?</v>
      </c>
      <c r="F21" t="e">
        <f t="shared" ca="1" si="1"/>
        <v>#NAME?</v>
      </c>
    </row>
    <row r="22" spans="4:6" x14ac:dyDescent="0.35">
      <c r="D22">
        <f t="shared" si="2"/>
        <v>0.94247779607693793</v>
      </c>
      <c r="E22" t="e">
        <f t="shared" ca="1" si="0"/>
        <v>#NAME?</v>
      </c>
      <c r="F22" t="e">
        <f t="shared" ca="1" si="1"/>
        <v>#NAME?</v>
      </c>
    </row>
    <row r="23" spans="4:6" x14ac:dyDescent="0.35">
      <c r="D23">
        <f t="shared" si="2"/>
        <v>1.2566370614359172</v>
      </c>
      <c r="E23" t="e">
        <f t="shared" ca="1" si="0"/>
        <v>#NAME?</v>
      </c>
      <c r="F23" t="e">
        <f t="shared" ca="1" si="1"/>
        <v>#NAME?</v>
      </c>
    </row>
    <row r="24" spans="4:6" x14ac:dyDescent="0.35">
      <c r="D24">
        <f t="shared" si="2"/>
        <v>1.5707963267948966</v>
      </c>
      <c r="E24" t="e">
        <f t="shared" ca="1" si="0"/>
        <v>#NAME?</v>
      </c>
      <c r="F24" t="e">
        <f t="shared" ca="1" si="1"/>
        <v>#NAME?</v>
      </c>
    </row>
    <row r="25" spans="4:6" x14ac:dyDescent="0.35">
      <c r="D25">
        <f t="shared" si="2"/>
        <v>1.8849555921538759</v>
      </c>
      <c r="E25" t="e">
        <f t="shared" ca="1" si="0"/>
        <v>#NAME?</v>
      </c>
      <c r="F25" t="e">
        <f t="shared" ca="1" si="1"/>
        <v>#NAME?</v>
      </c>
    </row>
    <row r="26" spans="4:6" x14ac:dyDescent="0.35">
      <c r="D26">
        <f t="shared" si="2"/>
        <v>2.1991148575128552</v>
      </c>
      <c r="E26" t="e">
        <f t="shared" ca="1" si="0"/>
        <v>#NAME?</v>
      </c>
      <c r="F26" t="e">
        <f t="shared" ca="1" si="1"/>
        <v>#NAME?</v>
      </c>
    </row>
    <row r="27" spans="4:6" x14ac:dyDescent="0.35">
      <c r="D27">
        <f t="shared" si="2"/>
        <v>2.5132741228718345</v>
      </c>
      <c r="E27" t="e">
        <f t="shared" ca="1" si="0"/>
        <v>#NAME?</v>
      </c>
      <c r="F27" t="e">
        <f t="shared" ca="1" si="1"/>
        <v>#NAME?</v>
      </c>
    </row>
    <row r="28" spans="4:6" x14ac:dyDescent="0.35">
      <c r="D28">
        <f t="shared" si="2"/>
        <v>2.8274333882308138</v>
      </c>
      <c r="E28" t="e">
        <f t="shared" ca="1" si="0"/>
        <v>#NAME?</v>
      </c>
      <c r="F28" t="e">
        <f t="shared" ca="1" si="1"/>
        <v>#NAME?</v>
      </c>
    </row>
    <row r="29" spans="4:6" x14ac:dyDescent="0.35">
      <c r="D29">
        <f t="shared" si="2"/>
        <v>3.1415926535897931</v>
      </c>
      <c r="E29" t="e">
        <f t="shared" ca="1" si="0"/>
        <v>#NAME?</v>
      </c>
      <c r="F29" t="e">
        <f t="shared" ca="1" si="1"/>
        <v>#NAME?</v>
      </c>
    </row>
    <row r="30" spans="4:6" x14ac:dyDescent="0.35">
      <c r="D30">
        <f t="shared" si="2"/>
        <v>3.4557519189487724</v>
      </c>
      <c r="E30" t="e">
        <f t="shared" ca="1" si="0"/>
        <v>#NAME?</v>
      </c>
      <c r="F30" t="e">
        <f t="shared" ca="1" si="1"/>
        <v>#NAME?</v>
      </c>
    </row>
    <row r="31" spans="4:6" x14ac:dyDescent="0.35">
      <c r="D31">
        <f t="shared" si="2"/>
        <v>3.7699111843077517</v>
      </c>
      <c r="E31" t="e">
        <f t="shared" ca="1" si="0"/>
        <v>#NAME?</v>
      </c>
      <c r="F31" t="e">
        <f t="shared" ca="1" si="1"/>
        <v>#NAME?</v>
      </c>
    </row>
    <row r="32" spans="4:6" x14ac:dyDescent="0.35">
      <c r="D32">
        <f t="shared" si="2"/>
        <v>4.0840704496667311</v>
      </c>
      <c r="E32" t="e">
        <f t="shared" ca="1" si="0"/>
        <v>#NAME?</v>
      </c>
      <c r="F32" t="e">
        <f t="shared" ca="1" si="1"/>
        <v>#NAME?</v>
      </c>
    </row>
    <row r="33" spans="4:6" x14ac:dyDescent="0.35">
      <c r="D33">
        <f t="shared" si="2"/>
        <v>4.3982297150257104</v>
      </c>
      <c r="E33" t="e">
        <f t="shared" ca="1" si="0"/>
        <v>#NAME?</v>
      </c>
      <c r="F33" t="e">
        <f t="shared" ca="1" si="1"/>
        <v>#NAME?</v>
      </c>
    </row>
    <row r="34" spans="4:6" x14ac:dyDescent="0.35">
      <c r="D34">
        <f t="shared" si="2"/>
        <v>4.7123889803846897</v>
      </c>
      <c r="E34" t="e">
        <f t="shared" ca="1" si="0"/>
        <v>#NAME?</v>
      </c>
      <c r="F34" t="e">
        <f t="shared" ca="1" si="1"/>
        <v>#NAME?</v>
      </c>
    </row>
    <row r="35" spans="4:6" x14ac:dyDescent="0.35">
      <c r="D35">
        <f t="shared" si="2"/>
        <v>5.026548245743669</v>
      </c>
      <c r="E35" t="e">
        <f t="shared" ca="1" si="0"/>
        <v>#NAME?</v>
      </c>
      <c r="F35" t="e">
        <f t="shared" ca="1" si="1"/>
        <v>#NAME?</v>
      </c>
    </row>
    <row r="36" spans="4:6" x14ac:dyDescent="0.35">
      <c r="D36">
        <f t="shared" si="2"/>
        <v>5.3407075111026483</v>
      </c>
      <c r="E36" t="e">
        <f t="shared" ca="1" si="0"/>
        <v>#NAME?</v>
      </c>
      <c r="F36" t="e">
        <f t="shared" ca="1" si="1"/>
        <v>#NAME?</v>
      </c>
    </row>
    <row r="37" spans="4:6" x14ac:dyDescent="0.35">
      <c r="D37">
        <f t="shared" si="2"/>
        <v>5.6548667764616276</v>
      </c>
      <c r="E37" t="e">
        <f t="shared" ca="1" si="0"/>
        <v>#NAME?</v>
      </c>
      <c r="F37" t="e">
        <f t="shared" ca="1" si="1"/>
        <v>#NAME?</v>
      </c>
    </row>
    <row r="38" spans="4:6" x14ac:dyDescent="0.35">
      <c r="D38">
        <f t="shared" si="2"/>
        <v>5.9690260418206069</v>
      </c>
      <c r="E38" t="e">
        <f t="shared" ca="1" si="0"/>
        <v>#NAME?</v>
      </c>
      <c r="F38" t="e">
        <f t="shared" ca="1" si="1"/>
        <v>#NAME?</v>
      </c>
    </row>
    <row r="39" spans="4:6" x14ac:dyDescent="0.35">
      <c r="D39" s="12">
        <f t="shared" si="2"/>
        <v>6.2831853071795862</v>
      </c>
      <c r="E39" s="12" t="e">
        <f t="shared" ca="1" si="0"/>
        <v>#NAME?</v>
      </c>
      <c r="F39" s="12" t="e">
        <f t="shared" ca="1" si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Ellipse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2022-09-22T19:00:32Z</dcterms:created>
  <dcterms:modified xsi:type="dcterms:W3CDTF">2022-09-22T21:35:06Z</dcterms:modified>
</cp:coreProperties>
</file>