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13CC1789-5CF5-4499-A123-6ED942E2D8E5}" xr6:coauthVersionLast="47" xr6:coauthVersionMax="47" xr10:uidLastSave="{00000000-0000-0000-0000-000000000000}"/>
  <bookViews>
    <workbookView xWindow="-110" yWindow="-110" windowWidth="19420" windowHeight="10300" xr2:uid="{292F9B5B-824C-4EDF-A241-849BAE1CA061}"/>
  </bookViews>
  <sheets>
    <sheet name="Title" sheetId="5" r:id="rId1"/>
    <sheet name="Example 1" sheetId="2" r:id="rId2"/>
    <sheet name="Example 2" sheetId="3" r:id="rId3"/>
    <sheet name="Example 3,4" sheetId="4" r:id="rId4"/>
    <sheet name="Example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" l="1" a="1"/>
  <c r="F6" i="6" s="1"/>
  <c r="F5" i="6" a="1"/>
  <c r="F5" i="6" s="1"/>
  <c r="D5" i="6" a="1"/>
  <c r="D5" i="6"/>
  <c r="C5" i="6" a="1"/>
  <c r="C5" i="6" s="1"/>
  <c r="B5" i="6" a="1"/>
  <c r="B5" i="6" s="1"/>
  <c r="F4" i="6" a="1"/>
  <c r="F4" i="6" s="1"/>
  <c r="D4" i="6" a="1"/>
  <c r="D4" i="6"/>
  <c r="C4" i="6" a="1"/>
  <c r="C4" i="6" s="1"/>
  <c r="B4" i="6" a="1"/>
  <c r="B4" i="6" s="1"/>
  <c r="F2" i="6" a="1"/>
  <c r="F2" i="6" s="1"/>
  <c r="I13" i="4" a="1"/>
  <c r="I13" i="4"/>
  <c r="N10" i="4" a="1"/>
  <c r="N10" i="4" s="1"/>
  <c r="L10" i="4" a="1"/>
  <c r="L10" i="4" s="1"/>
  <c r="D10" i="4" a="1"/>
  <c r="D10" i="4" s="1"/>
  <c r="B10" i="4" a="1"/>
  <c r="B10" i="4"/>
  <c r="N9" i="4" a="1"/>
  <c r="N9" i="4" s="1"/>
  <c r="L9" i="4" a="1"/>
  <c r="L9" i="4" s="1"/>
  <c r="D9" i="4" a="1"/>
  <c r="D9" i="4" s="1"/>
  <c r="B9" i="4" a="1"/>
  <c r="B9" i="4"/>
  <c r="N8" i="4" a="1"/>
  <c r="N8" i="4" s="1"/>
  <c r="D7" i="4" a="1"/>
  <c r="D7" i="4" s="1"/>
  <c r="D6" i="4" a="1"/>
  <c r="D6" i="4" s="1"/>
  <c r="N5" i="4" a="1"/>
  <c r="N5" i="4"/>
  <c r="N4" i="4" a="1"/>
  <c r="N4" i="4" s="1"/>
  <c r="N3" i="4" a="1"/>
  <c r="N3" i="4" s="1"/>
  <c r="I3" i="4" a="1"/>
  <c r="I3" i="4" s="1"/>
  <c r="D43" i="3" a="1"/>
  <c r="D43" i="3"/>
  <c r="B43" i="3" a="1"/>
  <c r="B43" i="3" s="1"/>
  <c r="D42" i="3" a="1"/>
  <c r="D42" i="3" s="1"/>
  <c r="B42" i="3" a="1"/>
  <c r="B42" i="3" s="1"/>
  <c r="D41" i="3" a="1"/>
  <c r="D41" i="3"/>
  <c r="D39" i="3" a="1"/>
  <c r="D39" i="3" s="1"/>
  <c r="B39" i="3" a="1"/>
  <c r="B39" i="3" s="1"/>
  <c r="D38" i="3" a="1"/>
  <c r="D38" i="3" s="1"/>
  <c r="B38" i="3" a="1"/>
  <c r="B38" i="3"/>
  <c r="D37" i="3" a="1"/>
  <c r="D37" i="3" s="1"/>
  <c r="D35" i="3" a="1"/>
  <c r="D35" i="3" s="1"/>
  <c r="B35" i="3" a="1"/>
  <c r="B35" i="3" s="1"/>
  <c r="D34" i="3" a="1"/>
  <c r="D34" i="3"/>
  <c r="B34" i="3" a="1"/>
  <c r="B34" i="3" s="1"/>
  <c r="D33" i="3" a="1"/>
  <c r="D33" i="3" s="1"/>
  <c r="D31" i="3" a="1"/>
  <c r="D31" i="3" s="1"/>
  <c r="B31" i="3" a="1"/>
  <c r="B31" i="3"/>
  <c r="D30" i="3" a="1"/>
  <c r="D30" i="3" s="1"/>
  <c r="B30" i="3" a="1"/>
  <c r="B30" i="3" s="1"/>
  <c r="D29" i="3" a="1"/>
  <c r="D29" i="3" s="1"/>
  <c r="D27" i="3" a="1"/>
  <c r="D27" i="3"/>
  <c r="B27" i="3" a="1"/>
  <c r="B27" i="3" s="1"/>
  <c r="D26" i="3" a="1"/>
  <c r="D26" i="3" s="1"/>
  <c r="B26" i="3" a="1"/>
  <c r="B26" i="3" s="1"/>
  <c r="D25" i="3" a="1"/>
  <c r="D25" i="3"/>
  <c r="D23" i="3" a="1"/>
  <c r="D23" i="3" s="1"/>
  <c r="B23" i="3" a="1"/>
  <c r="B23" i="3" s="1"/>
  <c r="D22" i="3" a="1"/>
  <c r="D22" i="3" s="1"/>
  <c r="B22" i="3" a="1"/>
  <c r="B22" i="3"/>
  <c r="D21" i="3" a="1"/>
  <c r="D21" i="3" s="1"/>
  <c r="D19" i="3" a="1"/>
  <c r="D19" i="3" s="1"/>
  <c r="B19" i="3" a="1"/>
  <c r="B19" i="3" s="1"/>
  <c r="D18" i="3" a="1"/>
  <c r="D18" i="3"/>
  <c r="B18" i="3" a="1"/>
  <c r="B18" i="3" s="1"/>
  <c r="D17" i="3" a="1"/>
  <c r="D17" i="3" s="1"/>
  <c r="D15" i="3" a="1"/>
  <c r="D15" i="3" s="1"/>
  <c r="B15" i="3" a="1"/>
  <c r="B15" i="3"/>
  <c r="D14" i="3" a="1"/>
  <c r="D14" i="3" s="1"/>
  <c r="B14" i="3" a="1"/>
  <c r="B14" i="3" s="1"/>
  <c r="D13" i="3" a="1"/>
  <c r="D13" i="3" s="1"/>
  <c r="D11" i="3" a="1"/>
  <c r="D11" i="3"/>
  <c r="B11" i="3" a="1"/>
  <c r="B11" i="3" s="1"/>
  <c r="D10" i="3" a="1"/>
  <c r="D10" i="3" s="1"/>
  <c r="B10" i="3" a="1"/>
  <c r="B10" i="3" s="1"/>
  <c r="D8" i="3" a="1"/>
  <c r="D8" i="3"/>
  <c r="B8" i="3" a="1"/>
  <c r="B8" i="3" s="1"/>
  <c r="D7" i="3" a="1"/>
  <c r="D7" i="3" s="1"/>
  <c r="D6" i="3" a="1"/>
  <c r="D6" i="3" s="1"/>
  <c r="D5" i="3" a="1"/>
  <c r="D5" i="3"/>
  <c r="D3" i="3" a="1"/>
  <c r="D3" i="3" s="1"/>
  <c r="B3" i="3" a="1"/>
  <c r="B3" i="3" s="1"/>
  <c r="D2" i="3" a="1"/>
  <c r="D2" i="3" s="1"/>
  <c r="D12" i="2" a="1"/>
  <c r="D12" i="2"/>
  <c r="B12" i="2" a="1"/>
  <c r="B12" i="2" s="1"/>
  <c r="D11" i="2" a="1"/>
  <c r="D11" i="2" s="1"/>
  <c r="B11" i="2" a="1"/>
  <c r="B11" i="2" s="1"/>
  <c r="D9" i="2" a="1"/>
  <c r="D9" i="2"/>
  <c r="D8" i="2" a="1"/>
  <c r="D8" i="2" s="1"/>
  <c r="D7" i="2" a="1"/>
  <c r="D7" i="2" s="1"/>
  <c r="D6" i="2" a="1"/>
  <c r="D6" i="2" s="1"/>
  <c r="D5" i="2" a="1"/>
  <c r="D5" i="2"/>
  <c r="C6" i="6"/>
  <c r="D6" i="6"/>
  <c r="B6" i="6"/>
  <c r="C2" i="6"/>
  <c r="D2" i="6"/>
  <c r="B2" i="6"/>
  <c r="L8" i="4" l="1"/>
  <c r="B7" i="4"/>
  <c r="B6" i="4"/>
  <c r="L4" i="4"/>
  <c r="L5" i="4" s="1"/>
  <c r="G4" i="4"/>
  <c r="F4" i="4"/>
  <c r="F5" i="4" s="1"/>
  <c r="L3" i="4"/>
  <c r="G3" i="4"/>
  <c r="B41" i="3"/>
  <c r="B37" i="3"/>
  <c r="B33" i="3"/>
  <c r="B29" i="3"/>
  <c r="B25" i="3"/>
  <c r="B21" i="3"/>
  <c r="B17" i="3"/>
  <c r="B13" i="3"/>
  <c r="B7" i="3"/>
  <c r="B2" i="3"/>
  <c r="B8" i="2"/>
  <c r="B9" i="2" s="1"/>
  <c r="B7" i="2"/>
  <c r="B6" i="2"/>
  <c r="B5" i="2"/>
  <c r="G5" i="4" l="1"/>
  <c r="F6" i="4"/>
  <c r="F7" i="4" l="1"/>
  <c r="G6" i="4"/>
  <c r="G7" i="4" l="1"/>
  <c r="F8" i="4"/>
  <c r="F9" i="4" l="1"/>
  <c r="G8" i="4"/>
  <c r="F10" i="4" l="1"/>
  <c r="G9" i="4"/>
  <c r="G10" i="4" l="1"/>
  <c r="F11" i="4"/>
  <c r="F12" i="4" l="1"/>
  <c r="G12" i="4" s="1"/>
  <c r="G11" i="4"/>
  <c r="G13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<sst xmlns="http://schemas.openxmlformats.org/spreadsheetml/2006/main" count="55" uniqueCount="23">
  <si>
    <t>x</t>
  </si>
  <si>
    <t>f(x)</t>
  </si>
  <si>
    <t>F(x)</t>
  </si>
  <si>
    <t>a</t>
  </si>
  <si>
    <t>b</t>
  </si>
  <si>
    <t>∫f(x)dx</t>
  </si>
  <si>
    <t>at a</t>
  </si>
  <si>
    <t>at b</t>
  </si>
  <si>
    <t>def integ</t>
  </si>
  <si>
    <t>u</t>
  </si>
  <si>
    <t>f(u)</t>
  </si>
  <si>
    <t>∫f(u)du</t>
  </si>
  <si>
    <t>mean</t>
  </si>
  <si>
    <t>stdev</t>
  </si>
  <si>
    <t>F(2)</t>
  </si>
  <si>
    <t>F(1)</t>
  </si>
  <si>
    <t>Real Statistics Using Excel</t>
  </si>
  <si>
    <t>Updated</t>
  </si>
  <si>
    <t>Copyright © 2013 - 2022 Charles Zaiontz</t>
  </si>
  <si>
    <t>Numerical Integration Function</t>
  </si>
  <si>
    <t>t</t>
  </si>
  <si>
    <t>Γ(x)</t>
  </si>
  <si>
    <t>f(t)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</si>
</sst>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463550</xdr:colOff>
      <xdr:row>7</xdr:row>
      <xdr:rowOff>12700</xdr:rowOff>
    </xdr:from>
    <xdr:to>
      <xdr:col>3</xdr:col>
      <xdr:colOff>190572</xdr:colOff>
      <xdr:row>9</xdr:row>
      <xdr:rowOff>127025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2D2318-C780-901A-F044-26FE80E0D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550" y="1301750"/>
          <a:ext cx="1409772" cy="482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43C99-0940-4FDE-8008-A1A6FC27790F}">
  <sheetPr codeName="Sheet1"/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16</v>
      </c>
    </row>
    <row r="2" spans="1:2" x14ac:dyDescent="0.35">
      <c r="A2" t="s">
        <v>19</v>
      </c>
    </row>
    <row r="4" spans="1:2" x14ac:dyDescent="0.35">
      <c r="A4" t="s">
        <v>17</v>
      </c>
      <c r="B4" s="9">
        <v>44764</v>
      </c>
    </row>
    <row r="6" spans="1:2" x14ac:dyDescent="0.35">
      <c r="A6" s="10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FF143-120F-4D13-AC0F-7C1D381D7541}">
  <sheetPr codeName="Sheet6"/>
  <dimension ref="A2:D12"/>
  <sheetViews>
    <sheetView workbookViewId="0"/>
  </sheetViews>
  <sheetFormatPr defaultRowHeight="14.5" x14ac:dyDescent="0.35"/>
  <cols>
    <col min="3" max="3" width="3.6328125" customWidth="1"/>
    <col min="4" max="4" width="29.7265625" customWidth="1"/>
  </cols>
  <sheetData>
    <row r="2" spans="1:4" x14ac:dyDescent="0.35">
      <c r="A2" t="s">
        <v>0</v>
      </c>
      <c r="B2" s="1">
        <v>1</v>
      </c>
    </row>
    <row r="3" spans="1:4" x14ac:dyDescent="0.35">
      <c r="A3" t="s">
        <v>3</v>
      </c>
      <c r="B3" s="2">
        <v>1</v>
      </c>
    </row>
    <row r="4" spans="1:4" x14ac:dyDescent="0.35">
      <c r="A4" t="s">
        <v>4</v>
      </c>
      <c r="B4" s="2">
        <v>3</v>
      </c>
    </row>
    <row r="5" spans="1:4" x14ac:dyDescent="0.35">
      <c r="A5" t="s">
        <v>1</v>
      </c>
      <c r="B5" s="2">
        <f>EXP(B2)-LN(B2^2)+B2^3</f>
        <v>3.7182818284590451</v>
      </c>
      <c r="D5" t="e" cm="1">
        <f t="array" aca="1" ref="D5" ca="1">FTEXT(B5)</f>
        <v>#NAME?</v>
      </c>
    </row>
    <row r="6" spans="1:4" x14ac:dyDescent="0.35">
      <c r="A6" s="4" t="s">
        <v>5</v>
      </c>
      <c r="B6" s="2">
        <f>EXP(B2)-2*B2*(LN(B2)-1)+B2^4/4</f>
        <v>4.9682818284590446</v>
      </c>
      <c r="D6" t="e" cm="1">
        <f t="array" aca="1" ref="D6" ca="1">FTEXT(B6)</f>
        <v>#NAME?</v>
      </c>
    </row>
    <row r="7" spans="1:4" x14ac:dyDescent="0.35">
      <c r="A7" s="4" t="s">
        <v>6</v>
      </c>
      <c r="B7" s="2">
        <f t="shared" ref="B7:B8" si="0">EXP(B3)-2*B3*(LN(B3)-1)+B3^4/4</f>
        <v>4.9682818284590446</v>
      </c>
      <c r="D7" t="e" cm="1">
        <f t="array" aca="1" ref="D7" ca="1">FTEXT(B7)</f>
        <v>#NAME?</v>
      </c>
    </row>
    <row r="8" spans="1:4" x14ac:dyDescent="0.35">
      <c r="A8" s="4" t="s">
        <v>7</v>
      </c>
      <c r="B8" s="2">
        <f t="shared" si="0"/>
        <v>39.74386319117901</v>
      </c>
      <c r="D8" t="e" cm="1">
        <f t="array" aca="1" ref="D8" ca="1">FTEXT(B8)</f>
        <v>#NAME?</v>
      </c>
    </row>
    <row r="9" spans="1:4" x14ac:dyDescent="0.35">
      <c r="A9" s="4" t="s">
        <v>8</v>
      </c>
      <c r="B9" s="3">
        <f>B8-B7</f>
        <v>34.775581362719961</v>
      </c>
      <c r="D9" t="e" cm="1">
        <f t="array" aca="1" ref="D9" ca="1">FTEXT(B9)</f>
        <v>#NAME?</v>
      </c>
    </row>
    <row r="11" spans="1:4" x14ac:dyDescent="0.35">
      <c r="A11" t="s">
        <v>8</v>
      </c>
      <c r="B11" s="1" t="e" cm="1">
        <f t="array" aca="1" ref="B11" ca="1">INTEGRAL(B5,B3,B4)</f>
        <v>#NAME?</v>
      </c>
      <c r="D11" t="e" cm="1">
        <f t="array" aca="1" ref="D11" ca="1">FTEXT(B11)</f>
        <v>#NAME?</v>
      </c>
    </row>
    <row r="12" spans="1:4" x14ac:dyDescent="0.35">
      <c r="B12" s="3" t="e" cm="1">
        <f t="array" aca="1" ref="B12" ca="1">INTEGRAL(B5,B3,B4,,1)</f>
        <v>#NAME?</v>
      </c>
      <c r="D12" t="e" cm="1">
        <f t="array" aca="1" ref="D12" ca="1">FTEXT(B12)</f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4037A-44E3-4521-B740-6A4C0562455E}">
  <sheetPr codeName="Sheet7"/>
  <dimension ref="A1:D43"/>
  <sheetViews>
    <sheetView workbookViewId="0"/>
  </sheetViews>
  <sheetFormatPr defaultRowHeight="14.5" x14ac:dyDescent="0.35"/>
  <cols>
    <col min="2" max="2" width="8.7265625" customWidth="1"/>
    <col min="3" max="3" width="4.26953125" customWidth="1"/>
    <col min="4" max="4" width="18.90625" customWidth="1"/>
  </cols>
  <sheetData>
    <row r="1" spans="1:4" x14ac:dyDescent="0.35">
      <c r="A1" t="s">
        <v>0</v>
      </c>
      <c r="B1">
        <v>1</v>
      </c>
    </row>
    <row r="2" spans="1:4" x14ac:dyDescent="0.35">
      <c r="A2" t="s">
        <v>1</v>
      </c>
      <c r="B2">
        <f>EXP(-B1)</f>
        <v>0.36787944117144233</v>
      </c>
      <c r="D2" t="e" cm="1">
        <f t="array" aca="1" ref="D2" ca="1">FTEXT(B2)</f>
        <v>#NAME?</v>
      </c>
    </row>
    <row r="3" spans="1:4" x14ac:dyDescent="0.35">
      <c r="A3" s="4" t="s">
        <v>5</v>
      </c>
      <c r="B3" t="e" cm="1">
        <f t="array" aca="1" ref="B3" ca="1">INTEGRAL(B2,0,1,,0)</f>
        <v>#NAME?</v>
      </c>
      <c r="D3" t="e" cm="1">
        <f t="array" aca="1" ref="D3" ca="1">FTEXT(B3)</f>
        <v>#NAME?</v>
      </c>
    </row>
    <row r="5" spans="1:4" x14ac:dyDescent="0.35">
      <c r="A5" t="s">
        <v>3</v>
      </c>
      <c r="B5">
        <v>1</v>
      </c>
      <c r="D5" t="e" cm="1">
        <f t="array" aca="1" ref="D5" ca="1">FTEXT(B5)</f>
        <v>#NAME?</v>
      </c>
    </row>
    <row r="6" spans="1:4" x14ac:dyDescent="0.35">
      <c r="A6" t="s">
        <v>9</v>
      </c>
      <c r="B6">
        <v>0.5</v>
      </c>
      <c r="D6" t="e" cm="1">
        <f t="array" aca="1" ref="D6" ca="1">FTEXT(B6)</f>
        <v>#NAME?</v>
      </c>
    </row>
    <row r="7" spans="1:4" x14ac:dyDescent="0.35">
      <c r="A7" t="s">
        <v>10</v>
      </c>
      <c r="B7">
        <f>EXP(-(B$5+B6/(1-B6)))/(1-B6)^2</f>
        <v>0.54134113294645081</v>
      </c>
      <c r="D7" t="e" cm="1">
        <f t="array" aca="1" ref="D7" ca="1">FTEXT(B7)</f>
        <v>#NAME?</v>
      </c>
    </row>
    <row r="8" spans="1:4" x14ac:dyDescent="0.35">
      <c r="A8" s="4" t="s">
        <v>11</v>
      </c>
      <c r="B8" t="e" cm="1">
        <f t="array" aca="1" ref="B8" ca="1">INTEGRAL(B7,0,1,,1,B6)</f>
        <v>#NAME?</v>
      </c>
      <c r="D8" t="e" cm="1">
        <f t="array" aca="1" ref="D8" ca="1">FTEXT(B8)</f>
        <v>#NAME?</v>
      </c>
    </row>
    <row r="10" spans="1:4" x14ac:dyDescent="0.35">
      <c r="A10" s="4" t="s">
        <v>5</v>
      </c>
      <c r="B10" t="e" cm="1">
        <f t="array" aca="1" ref="B10" ca="1">INTEGRAL(B2,B5,,,0)</f>
        <v>#NAME?</v>
      </c>
      <c r="D10" t="e" cm="1">
        <f t="array" aca="1" ref="D10" ca="1">FTEXT(B10)</f>
        <v>#NAME?</v>
      </c>
    </row>
    <row r="11" spans="1:4" x14ac:dyDescent="0.35">
      <c r="B11" t="e" cm="1">
        <f t="array" aca="1" ref="B11" ca="1">INTEGRAL(B2,B5,,,1)</f>
        <v>#NAME?</v>
      </c>
      <c r="D11" t="e" cm="1">
        <f t="array" aca="1" ref="D11" ca="1">FTEXT(B11)</f>
        <v>#NAME?</v>
      </c>
    </row>
    <row r="13" spans="1:4" x14ac:dyDescent="0.35">
      <c r="A13" t="s">
        <v>1</v>
      </c>
      <c r="B13">
        <f>EXP(B12)</f>
        <v>1</v>
      </c>
      <c r="D13" t="e" cm="1">
        <f t="array" aca="1" ref="D13" ca="1">FTEXT(B13)</f>
        <v>#NAME?</v>
      </c>
    </row>
    <row r="14" spans="1:4" x14ac:dyDescent="0.35">
      <c r="A14" s="4" t="s">
        <v>5</v>
      </c>
      <c r="B14" t="e" cm="1">
        <f t="array" aca="1" ref="B14" ca="1">INTEGRAL(B13,,-2)</f>
        <v>#NAME?</v>
      </c>
      <c r="D14" t="e" cm="1">
        <f t="array" aca="1" ref="D14" ca="1">FTEXT(B14)</f>
        <v>#NAME?</v>
      </c>
    </row>
    <row r="15" spans="1:4" x14ac:dyDescent="0.35">
      <c r="B15" t="e" cm="1">
        <f t="array" aca="1" ref="B15" ca="1">INTEGRAL(B13,,-2,,1)</f>
        <v>#NAME?</v>
      </c>
      <c r="D15" t="e" cm="1">
        <f t="array" aca="1" ref="D15" ca="1">FTEXT(B15)</f>
        <v>#NAME?</v>
      </c>
    </row>
    <row r="17" spans="1:4" x14ac:dyDescent="0.35">
      <c r="A17" t="s">
        <v>1</v>
      </c>
      <c r="B17">
        <f>EXP(-B16)</f>
        <v>1</v>
      </c>
      <c r="D17" t="e" cm="1">
        <f t="array" aca="1" ref="D17" ca="1">FTEXT(B17)</f>
        <v>#NAME?</v>
      </c>
    </row>
    <row r="18" spans="1:4" x14ac:dyDescent="0.35">
      <c r="A18" s="4" t="s">
        <v>5</v>
      </c>
      <c r="B18" t="e" cm="1">
        <f t="array" aca="1" ref="B18" ca="1">INTEGRAL(B17,,1)</f>
        <v>#NAME?</v>
      </c>
      <c r="D18" t="e" cm="1">
        <f t="array" aca="1" ref="D18" ca="1">FTEXT(B18)</f>
        <v>#NAME?</v>
      </c>
    </row>
    <row r="19" spans="1:4" x14ac:dyDescent="0.35">
      <c r="B19" t="e" cm="1">
        <f t="array" aca="1" ref="B19" ca="1">INTEGRAL(B17,,1,,1)</f>
        <v>#NAME?</v>
      </c>
      <c r="D19" t="e" cm="1">
        <f t="array" aca="1" ref="D19" ca="1">FTEXT(B19)</f>
        <v>#NAME?</v>
      </c>
    </row>
    <row r="21" spans="1:4" x14ac:dyDescent="0.35">
      <c r="A21" t="s">
        <v>1</v>
      </c>
      <c r="B21">
        <f>EXP(B20/(B20^2-1))</f>
        <v>1</v>
      </c>
      <c r="D21" t="e" cm="1">
        <f t="array" aca="1" ref="D21" ca="1">FTEXT(B21)</f>
        <v>#NAME?</v>
      </c>
    </row>
    <row r="22" spans="1:4" x14ac:dyDescent="0.35">
      <c r="A22" s="4" t="s">
        <v>5</v>
      </c>
      <c r="B22" t="e" cm="1">
        <f t="array" aca="1" ref="B22" ca="1">INTEGRAL(B21)</f>
        <v>#NAME?</v>
      </c>
      <c r="D22" t="e" cm="1">
        <f t="array" aca="1" ref="D22" ca="1">FTEXT(B22)</f>
        <v>#NAME?</v>
      </c>
    </row>
    <row r="23" spans="1:4" x14ac:dyDescent="0.35">
      <c r="B23" t="e" cm="1">
        <f t="array" aca="1" ref="B23" ca="1">INTEGRAL(B21,,,,1)</f>
        <v>#NAME?</v>
      </c>
      <c r="D23" t="e" cm="1">
        <f t="array" aca="1" ref="D23" ca="1">FTEXT(B23)</f>
        <v>#NAME?</v>
      </c>
    </row>
    <row r="25" spans="1:4" x14ac:dyDescent="0.35">
      <c r="A25" t="s">
        <v>1</v>
      </c>
      <c r="B25">
        <f>EXP(-(B24^2))</f>
        <v>1</v>
      </c>
      <c r="D25" t="e" cm="1">
        <f t="array" aca="1" ref="D25" ca="1">FTEXT(B25)</f>
        <v>#NAME?</v>
      </c>
    </row>
    <row r="26" spans="1:4" x14ac:dyDescent="0.35">
      <c r="A26" s="4" t="s">
        <v>5</v>
      </c>
      <c r="B26" t="e" cm="1">
        <f t="array" aca="1" ref="B26" ca="1">INTEGRAL(B25)</f>
        <v>#NAME?</v>
      </c>
      <c r="D26" t="e" cm="1">
        <f t="array" aca="1" ref="D26" ca="1">FTEXT(B26)</f>
        <v>#NAME?</v>
      </c>
    </row>
    <row r="27" spans="1:4" x14ac:dyDescent="0.35">
      <c r="B27" t="e" cm="1">
        <f t="array" aca="1" ref="B27" ca="1">INTEGRAL(B25,,,,1)</f>
        <v>#NAME?</v>
      </c>
      <c r="D27" t="e" cm="1">
        <f t="array" aca="1" ref="D27" ca="1">FTEXT(B27)</f>
        <v>#NAME?</v>
      </c>
    </row>
    <row r="29" spans="1:4" x14ac:dyDescent="0.35">
      <c r="A29" t="s">
        <v>1</v>
      </c>
      <c r="B29">
        <f>EXP(-(B28^2))</f>
        <v>1</v>
      </c>
      <c r="D29" t="e" cm="1">
        <f t="array" aca="1" ref="D29" ca="1">FTEXT(B29)</f>
        <v>#NAME?</v>
      </c>
    </row>
    <row r="30" spans="1:4" x14ac:dyDescent="0.35">
      <c r="A30" s="4" t="s">
        <v>5</v>
      </c>
      <c r="B30" t="e" cm="1">
        <f t="array" aca="1" ref="B30" ca="1">INTEGRAL(B29,0)</f>
        <v>#NAME?</v>
      </c>
      <c r="D30" t="e" cm="1">
        <f t="array" aca="1" ref="D30" ca="1">FTEXT(B30)</f>
        <v>#NAME?</v>
      </c>
    </row>
    <row r="31" spans="1:4" x14ac:dyDescent="0.35">
      <c r="B31" t="e" cm="1">
        <f t="array" aca="1" ref="B31" ca="1">INTEGRAL(B29,0,,,1)</f>
        <v>#NAME?</v>
      </c>
      <c r="D31" t="e" cm="1">
        <f t="array" aca="1" ref="D31" ca="1">FTEXT(B31)</f>
        <v>#NAME?</v>
      </c>
    </row>
    <row r="33" spans="1:4" x14ac:dyDescent="0.35">
      <c r="A33" t="s">
        <v>1</v>
      </c>
      <c r="B33">
        <f>EXP(-(B32^2))</f>
        <v>1</v>
      </c>
      <c r="D33" t="e" cm="1">
        <f t="array" aca="1" ref="D33" ca="1">FTEXT(B33)</f>
        <v>#NAME?</v>
      </c>
    </row>
    <row r="34" spans="1:4" x14ac:dyDescent="0.35">
      <c r="A34" s="4" t="s">
        <v>5</v>
      </c>
      <c r="B34" t="e" cm="1">
        <f t="array" aca="1" ref="B34" ca="1">INTEGRAL(B33,,0)</f>
        <v>#NAME?</v>
      </c>
      <c r="D34" t="e" cm="1">
        <f t="array" aca="1" ref="D34" ca="1">FTEXT(B34)</f>
        <v>#NAME?</v>
      </c>
    </row>
    <row r="35" spans="1:4" x14ac:dyDescent="0.35">
      <c r="B35" t="e" cm="1">
        <f t="array" aca="1" ref="B35" ca="1">INTEGRAL(B33,,0,,1)</f>
        <v>#NAME?</v>
      </c>
      <c r="D35" t="e" cm="1">
        <f t="array" aca="1" ref="D35" ca="1">FTEXT(B35)</f>
        <v>#NAME?</v>
      </c>
    </row>
    <row r="37" spans="1:4" x14ac:dyDescent="0.35">
      <c r="A37" t="s">
        <v>1</v>
      </c>
      <c r="B37">
        <f>10^B36</f>
        <v>1</v>
      </c>
      <c r="D37" t="e" cm="1">
        <f t="array" aca="1" ref="D37" ca="1">FTEXT(B37)</f>
        <v>#NAME?</v>
      </c>
    </row>
    <row r="38" spans="1:4" x14ac:dyDescent="0.35">
      <c r="A38" s="4" t="s">
        <v>5</v>
      </c>
      <c r="B38" t="e" cm="1">
        <f t="array" aca="1" ref="B38" ca="1">INTEGRAL(B37,0)</f>
        <v>#NAME?</v>
      </c>
      <c r="D38" t="e" cm="1">
        <f t="array" aca="1" ref="D38" ca="1">FTEXT(B38)</f>
        <v>#NAME?</v>
      </c>
    </row>
    <row r="39" spans="1:4" x14ac:dyDescent="0.35">
      <c r="B39" t="e" cm="1">
        <f t="array" aca="1" ref="B39" ca="1">INTEGRAL(B37,0,,,1)</f>
        <v>#NAME?</v>
      </c>
      <c r="D39" t="e" cm="1">
        <f t="array" aca="1" ref="D39" ca="1">FTEXT(B39)</f>
        <v>#NAME?</v>
      </c>
    </row>
    <row r="41" spans="1:4" x14ac:dyDescent="0.35">
      <c r="A41" t="s">
        <v>1</v>
      </c>
      <c r="B41">
        <f>EXP(B40^2)</f>
        <v>1</v>
      </c>
      <c r="D41" t="e" cm="1">
        <f t="array" aca="1" ref="D41" ca="1">FTEXT(B41)</f>
        <v>#NAME?</v>
      </c>
    </row>
    <row r="42" spans="1:4" x14ac:dyDescent="0.35">
      <c r="A42" s="4" t="s">
        <v>5</v>
      </c>
      <c r="B42" t="e" cm="1">
        <f t="array" aca="1" ref="B42" ca="1">INTEGRAL(B41,0)</f>
        <v>#NAME?</v>
      </c>
      <c r="D42" t="e" cm="1">
        <f t="array" aca="1" ref="D42" ca="1">FTEXT(B42)</f>
        <v>#NAME?</v>
      </c>
    </row>
    <row r="43" spans="1:4" x14ac:dyDescent="0.35">
      <c r="B43" t="e" cm="1">
        <f t="array" aca="1" ref="B43" ca="1">INTEGRAL(B41,0,,,1)</f>
        <v>#NAME?</v>
      </c>
      <c r="D43" t="e" cm="1">
        <f t="array" aca="1" ref="D43" ca="1">FTEXT(B43)</f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7B1B-0304-442C-A1AB-48AB2E180CCF}">
  <sheetPr codeName="Sheet8"/>
  <dimension ref="A2:N13"/>
  <sheetViews>
    <sheetView workbookViewId="0"/>
  </sheetViews>
  <sheetFormatPr defaultRowHeight="14.5" x14ac:dyDescent="0.35"/>
  <cols>
    <col min="3" max="3" width="3.54296875" customWidth="1"/>
    <col min="4" max="4" width="25.26953125" customWidth="1"/>
    <col min="6" max="6" width="6.26953125" style="6" customWidth="1"/>
    <col min="8" max="8" width="2.81640625" customWidth="1"/>
    <col min="9" max="9" width="22.90625" customWidth="1"/>
    <col min="10" max="10" width="4" customWidth="1"/>
    <col min="11" max="11" width="6.36328125" bestFit="1" customWidth="1"/>
    <col min="13" max="13" width="2.7265625" customWidth="1"/>
    <col min="14" max="14" width="22.90625" customWidth="1"/>
  </cols>
  <sheetData>
    <row r="2" spans="1:14" x14ac:dyDescent="0.35">
      <c r="A2" t="s">
        <v>12</v>
      </c>
      <c r="B2" s="1">
        <v>0</v>
      </c>
      <c r="F2" s="5" t="s">
        <v>0</v>
      </c>
      <c r="G2" s="5" t="s">
        <v>1</v>
      </c>
    </row>
    <row r="3" spans="1:14" x14ac:dyDescent="0.35">
      <c r="A3" t="s">
        <v>13</v>
      </c>
      <c r="B3" s="2">
        <v>2</v>
      </c>
      <c r="F3" s="6">
        <v>1.05</v>
      </c>
      <c r="G3">
        <f>_xlfn.NORM.DIST(F3,0,2,FALSE)</f>
        <v>0.17379163214617405</v>
      </c>
      <c r="I3" t="e" cm="1">
        <f t="array" aca="1" ref="I3" ca="1">FTEXT(G3)</f>
        <v>#NAME?</v>
      </c>
      <c r="K3" s="6" t="s">
        <v>14</v>
      </c>
      <c r="L3" s="1">
        <f>_xlfn.NORM.DIST(2,0,2,TRUE)</f>
        <v>0.84134474606854304</v>
      </c>
      <c r="N3" t="e" cm="1">
        <f t="array" aca="1" ref="N3" ca="1">FTEXT(L3)</f>
        <v>#NAME?</v>
      </c>
    </row>
    <row r="4" spans="1:14" x14ac:dyDescent="0.35">
      <c r="A4" t="s">
        <v>0</v>
      </c>
      <c r="B4" s="3">
        <v>1</v>
      </c>
      <c r="F4" s="6">
        <f>F3+0.1</f>
        <v>1.1500000000000001</v>
      </c>
      <c r="G4">
        <f t="shared" ref="G4:G12" si="0">_xlfn.NORM.DIST(F4,0,2,FALSE)</f>
        <v>0.16907747895465572</v>
      </c>
      <c r="K4" s="6" t="s">
        <v>15</v>
      </c>
      <c r="L4" s="3">
        <f>_xlfn.NORM.DIST(1,0,2,TRUE)</f>
        <v>0.69146246127401312</v>
      </c>
      <c r="N4" t="e" cm="1">
        <f t="array" aca="1" ref="N4" ca="1">FTEXT(L4)</f>
        <v>#NAME?</v>
      </c>
    </row>
    <row r="5" spans="1:14" x14ac:dyDescent="0.35">
      <c r="F5" s="6">
        <f t="shared" ref="F5:F12" si="1">F4+0.1</f>
        <v>1.2500000000000002</v>
      </c>
      <c r="G5">
        <f t="shared" si="0"/>
        <v>0.16408048427518751</v>
      </c>
      <c r="K5" s="6"/>
      <c r="L5">
        <f>L3-L4</f>
        <v>0.14988228479452992</v>
      </c>
      <c r="N5" t="e" cm="1">
        <f t="array" aca="1" ref="N5" ca="1">FTEXT(L5)</f>
        <v>#NAME?</v>
      </c>
    </row>
    <row r="6" spans="1:14" x14ac:dyDescent="0.35">
      <c r="A6" t="s">
        <v>1</v>
      </c>
      <c r="B6" s="1">
        <f>_xlfn.NORM.DIST(B4,B$2,B$3,FALSE)</f>
        <v>0.17603266338214976</v>
      </c>
      <c r="D6" t="e" cm="1">
        <f t="array" aca="1" ref="D6" ca="1">FTEXT(B6)</f>
        <v>#NAME?</v>
      </c>
      <c r="F6" s="6">
        <f t="shared" si="1"/>
        <v>1.3500000000000003</v>
      </c>
      <c r="G6">
        <f t="shared" si="0"/>
        <v>0.1588335923575741</v>
      </c>
      <c r="K6" s="6"/>
    </row>
    <row r="7" spans="1:14" x14ac:dyDescent="0.35">
      <c r="A7" t="s">
        <v>2</v>
      </c>
      <c r="B7" s="3">
        <f>_xlfn.NORM.DIST(B4,B2,B3,TRUE)</f>
        <v>0.69146246127401312</v>
      </c>
      <c r="D7" t="e" cm="1">
        <f t="array" aca="1" ref="D7" ca="1">FTEXT(B7)</f>
        <v>#NAME?</v>
      </c>
      <c r="F7" s="6">
        <f t="shared" si="1"/>
        <v>1.4500000000000004</v>
      </c>
      <c r="G7">
        <f t="shared" si="0"/>
        <v>0.15337057706411997</v>
      </c>
      <c r="K7" s="6" t="s">
        <v>0</v>
      </c>
      <c r="L7">
        <v>0</v>
      </c>
    </row>
    <row r="8" spans="1:14" x14ac:dyDescent="0.35">
      <c r="F8" s="6">
        <f t="shared" si="1"/>
        <v>1.5500000000000005</v>
      </c>
      <c r="G8">
        <f t="shared" si="0"/>
        <v>0.14772568367078145</v>
      </c>
      <c r="K8" s="6" t="s">
        <v>1</v>
      </c>
      <c r="L8" s="1">
        <f>_xlfn.NORM.DIST(L7,0,2,FALSE)</f>
        <v>0.19947114020071635</v>
      </c>
      <c r="N8" t="e" cm="1">
        <f t="array" aca="1" ref="N8" ca="1">FTEXT(L8)</f>
        <v>#NAME?</v>
      </c>
    </row>
    <row r="9" spans="1:14" x14ac:dyDescent="0.35">
      <c r="A9" t="s">
        <v>2</v>
      </c>
      <c r="B9" s="1" t="e" cm="1">
        <f t="array" aca="1" ref="B9" ca="1">INTEGRAL(B6,,B4)</f>
        <v>#NAME?</v>
      </c>
      <c r="D9" t="e" cm="1">
        <f t="array" aca="1" ref="D9" ca="1">FTEXT(B9)</f>
        <v>#NAME?</v>
      </c>
      <c r="F9" s="6">
        <f t="shared" si="1"/>
        <v>1.6500000000000006</v>
      </c>
      <c r="G9">
        <f t="shared" si="0"/>
        <v>0.14193327676244361</v>
      </c>
      <c r="K9" s="7" t="s">
        <v>5</v>
      </c>
      <c r="L9" s="2" t="e" cm="1">
        <f t="array" aca="1" ref="L9" ca="1">INTEGRAL(L8,1,2,10,1)</f>
        <v>#NAME?</v>
      </c>
      <c r="N9" t="e" cm="1">
        <f t="array" aca="1" ref="N9" ca="1">FTEXT(L9)</f>
        <v>#NAME?</v>
      </c>
    </row>
    <row r="10" spans="1:14" x14ac:dyDescent="0.35">
      <c r="B10" s="3" t="e" cm="1">
        <f t="array" aca="1" ref="B10" ca="1">INTEGRAL(B6,0,B4)+0.5</f>
        <v>#NAME?</v>
      </c>
      <c r="D10" t="e" cm="1">
        <f t="array" aca="1" ref="D10" ca="1">FTEXT(B10)</f>
        <v>#NAME?</v>
      </c>
      <c r="F10" s="6">
        <f t="shared" si="1"/>
        <v>1.7500000000000007</v>
      </c>
      <c r="G10">
        <f t="shared" si="0"/>
        <v>0.13602749918927171</v>
      </c>
      <c r="K10" s="7" t="s">
        <v>5</v>
      </c>
      <c r="L10" s="3" t="e" cm="1">
        <f t="array" aca="1" ref="L10" ca="1">INTEGRAL(L8,1,2)</f>
        <v>#NAME?</v>
      </c>
      <c r="N10" t="e" cm="1">
        <f t="array" aca="1" ref="N10" ca="1">FTEXT(L10)</f>
        <v>#NAME?</v>
      </c>
    </row>
    <row r="11" spans="1:14" x14ac:dyDescent="0.35">
      <c r="F11" s="6">
        <f t="shared" si="1"/>
        <v>1.8500000000000008</v>
      </c>
      <c r="G11">
        <f t="shared" si="0"/>
        <v>0.13004194668499777</v>
      </c>
    </row>
    <row r="12" spans="1:14" x14ac:dyDescent="0.35">
      <c r="F12" s="5">
        <f t="shared" si="1"/>
        <v>1.9500000000000008</v>
      </c>
      <c r="G12" s="8">
        <f t="shared" si="0"/>
        <v>0.12400936230536851</v>
      </c>
    </row>
    <row r="13" spans="1:14" x14ac:dyDescent="0.35">
      <c r="G13">
        <f>SUM(G3:G12)*0.1</f>
        <v>0.14988915334105746</v>
      </c>
      <c r="I13" t="e" cm="1">
        <f t="array" aca="1" ref="I13" ca="1">FTEXT(G13)</f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8D21D-8A4B-4783-B063-1286FEEF07FB}">
  <sheetPr codeName="Sheet2"/>
  <dimension ref="A1:F6"/>
  <sheetViews>
    <sheetView workbookViewId="0"/>
  </sheetViews>
  <sheetFormatPr defaultRowHeight="14.5" x14ac:dyDescent="0.35"/>
  <cols>
    <col min="1" max="1" width="6.54296875" customWidth="1"/>
    <col min="5" max="5" width="2.90625" customWidth="1"/>
    <col min="6" max="6" width="23.6328125" customWidth="1"/>
  </cols>
  <sheetData>
    <row r="1" spans="1:6" x14ac:dyDescent="0.35">
      <c r="A1" t="s">
        <v>0</v>
      </c>
      <c r="B1">
        <v>4</v>
      </c>
      <c r="C1">
        <v>5</v>
      </c>
      <c r="D1">
        <v>0.5</v>
      </c>
    </row>
    <row r="2" spans="1:6" x14ac:dyDescent="0.35">
      <c r="A2" t="s">
        <v>22</v>
      </c>
      <c r="B2">
        <f>B3^(B$1-1)*EXP(-B3)</f>
        <v>0.36787944117144233</v>
      </c>
      <c r="C2">
        <f t="shared" ref="C2:D2" si="0">C3^(C$1-1)*EXP(-C3)</f>
        <v>0.36787944117144233</v>
      </c>
      <c r="D2">
        <f t="shared" si="0"/>
        <v>0.36787944117144233</v>
      </c>
      <c r="F2" t="e" cm="1">
        <f t="array" aca="1" ref="F2" ca="1">FTEXT(D2)</f>
        <v>#NAME?</v>
      </c>
    </row>
    <row r="3" spans="1:6" x14ac:dyDescent="0.35">
      <c r="A3" t="s">
        <v>20</v>
      </c>
      <c r="B3">
        <v>1</v>
      </c>
      <c r="C3">
        <v>1</v>
      </c>
      <c r="D3">
        <v>1</v>
      </c>
    </row>
    <row r="4" spans="1:6" x14ac:dyDescent="0.35">
      <c r="A4" s="4" t="s">
        <v>21</v>
      </c>
      <c r="B4" t="e" cm="1">
        <f t="array" aca="1" ref="B4" ca="1">INTEGRAL(B2,0)</f>
        <v>#NAME?</v>
      </c>
      <c r="C4" t="e" cm="1">
        <f t="array" aca="1" ref="C4" ca="1">INTEGRAL(C2,0)</f>
        <v>#NAME?</v>
      </c>
      <c r="D4" t="e" cm="1">
        <f t="array" aca="1" ref="D4" ca="1">INTEGRAL(D2,0)</f>
        <v>#NAME?</v>
      </c>
      <c r="F4" t="e" cm="1">
        <f t="array" aca="1" ref="F4" ca="1">FTEXT(D4)</f>
        <v>#NAME?</v>
      </c>
    </row>
    <row r="5" spans="1:6" x14ac:dyDescent="0.35">
      <c r="A5" s="4"/>
      <c r="B5" t="e" cm="1">
        <f t="array" aca="1" ref="B5" ca="1">INTEGRAL(B2,0,,1000000)</f>
        <v>#NAME?</v>
      </c>
      <c r="C5" t="e" cm="1">
        <f t="array" aca="1" ref="C5" ca="1">INTEGRAL(C2,0,,1000000)</f>
        <v>#NAME?</v>
      </c>
      <c r="D5" t="e" cm="1">
        <f t="array" aca="1" ref="D5" ca="1">INTEGRAL(D2,0,,1000000)</f>
        <v>#NAME?</v>
      </c>
      <c r="F5" t="e" cm="1">
        <f t="array" aca="1" ref="F5" ca="1">FTEXT(D5)</f>
        <v>#NAME?</v>
      </c>
    </row>
    <row r="6" spans="1:6" x14ac:dyDescent="0.35">
      <c r="B6">
        <f>EXP(GAMMALN(B1))</f>
        <v>6</v>
      </c>
      <c r="C6">
        <f t="shared" ref="C6:D6" si="1">EXP(GAMMALN(C1))</f>
        <v>24.000000000000004</v>
      </c>
      <c r="D6">
        <f t="shared" si="1"/>
        <v>1.7724538509055161</v>
      </c>
      <c r="F6" t="e" cm="1">
        <f t="array" aca="1" ref="F6" ca="1">FTEXT(D6)</f>
        <v>#NAME?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Example 1</vt:lpstr>
      <vt:lpstr>Example 2</vt:lpstr>
      <vt:lpstr>Example 3,4</vt:lpstr>
      <vt:lpstr>Example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2022-07-22T08:10:30Z</dcterms:created>
  <dcterms:modified xsi:type="dcterms:W3CDTF">2022-07-22T20:04:01Z</dcterms:modified>
</cp:coreProperties>
</file>