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C908F58A-0434-4EF2-B228-52A264780000}" xr6:coauthVersionLast="47" xr6:coauthVersionMax="47" xr10:uidLastSave="{00000000-0000-0000-0000-000000000000}"/>
  <bookViews>
    <workbookView xWindow="-110" yWindow="-110" windowWidth="19420" windowHeight="10300" xr2:uid="{D6F36C83-55EC-4926-8362-4E0D13A41527}"/>
  </bookViews>
  <sheets>
    <sheet name="Title" sheetId="5" r:id="rId1"/>
    <sheet name="LDA" sheetId="3" r:id="rId2"/>
    <sheet name="QDA" sheetId="4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" l="1"/>
  <c r="P23" i="4"/>
  <c r="R22" i="4"/>
  <c r="R21" i="4"/>
  <c r="Q21" i="4"/>
  <c r="T20" i="4"/>
  <c r="T19" i="4"/>
  <c r="S19" i="4"/>
  <c r="Q19" i="4"/>
  <c r="Q18" i="4"/>
  <c r="P18" i="4"/>
  <c r="S17" i="4"/>
  <c r="P17" i="4" a="1"/>
  <c r="T23" i="4" s="1"/>
  <c r="J12" i="4"/>
  <c r="J11" i="4"/>
  <c r="J9" i="4"/>
  <c r="J8" i="4" a="1"/>
  <c r="J8" i="4" s="1"/>
  <c r="T13" i="4"/>
  <c r="Q13" i="4"/>
  <c r="S12" i="4"/>
  <c r="P12" i="4"/>
  <c r="R11" i="4"/>
  <c r="V10" i="4"/>
  <c r="Q10" i="4"/>
  <c r="U9" i="4"/>
  <c r="P9" i="4"/>
  <c r="T8" i="4"/>
  <c r="V7" i="4"/>
  <c r="S7" i="4"/>
  <c r="P7" i="4" a="1"/>
  <c r="P13" i="4" s="1"/>
  <c r="G11" i="4"/>
  <c r="G8" i="4"/>
  <c r="G7" i="4" a="1"/>
  <c r="G7" i="4" s="1"/>
  <c r="AA40" i="4"/>
  <c r="X40" i="4"/>
  <c r="Y39" i="4"/>
  <c r="AB38" i="4"/>
  <c r="AC37" i="4"/>
  <c r="Z37" i="4"/>
  <c r="AA36" i="4"/>
  <c r="X36" i="4"/>
  <c r="Y35" i="4"/>
  <c r="AB34" i="4"/>
  <c r="AC33" i="4"/>
  <c r="Z33" i="4"/>
  <c r="AA32" i="4"/>
  <c r="X32" i="4"/>
  <c r="Y31" i="4"/>
  <c r="AB30" i="4"/>
  <c r="AC29" i="4"/>
  <c r="Z29" i="4"/>
  <c r="AA28" i="4"/>
  <c r="X28" i="4"/>
  <c r="Y27" i="4"/>
  <c r="AB26" i="4"/>
  <c r="AC25" i="4"/>
  <c r="Z25" i="4"/>
  <c r="AA24" i="4"/>
  <c r="X24" i="4"/>
  <c r="Z23" i="4"/>
  <c r="Y23" i="4"/>
  <c r="AB22" i="4"/>
  <c r="X22" i="4"/>
  <c r="AC21" i="4"/>
  <c r="Z21" i="4"/>
  <c r="AB20" i="4"/>
  <c r="AA20" i="4"/>
  <c r="X20" i="4"/>
  <c r="Z19" i="4"/>
  <c r="Y19" i="4"/>
  <c r="AB18" i="4"/>
  <c r="X18" i="4"/>
  <c r="AC17" i="4"/>
  <c r="Z17" i="4"/>
  <c r="AB16" i="4"/>
  <c r="AA16" i="4"/>
  <c r="X16" i="4"/>
  <c r="Z15" i="4"/>
  <c r="Y15" i="4"/>
  <c r="AB14" i="4"/>
  <c r="X14" i="4"/>
  <c r="AC13" i="4"/>
  <c r="Z13" i="4"/>
  <c r="AB12" i="4"/>
  <c r="AA12" i="4"/>
  <c r="X12" i="4"/>
  <c r="Z11" i="4"/>
  <c r="Y11" i="4"/>
  <c r="AB10" i="4"/>
  <c r="X10" i="4"/>
  <c r="AC9" i="4"/>
  <c r="Z9" i="4"/>
  <c r="AB8" i="4"/>
  <c r="AA8" i="4"/>
  <c r="X8" i="4"/>
  <c r="Z7" i="4"/>
  <c r="Y7" i="4"/>
  <c r="AB6" i="4"/>
  <c r="X6" i="4"/>
  <c r="AC5" i="4"/>
  <c r="Z5" i="4"/>
  <c r="AB4" i="4"/>
  <c r="AA4" i="4"/>
  <c r="X4" i="4"/>
  <c r="X4" i="4" a="1"/>
  <c r="AC39" i="4" s="1"/>
  <c r="G23" i="3"/>
  <c r="Q20" i="3"/>
  <c r="R19" i="3"/>
  <c r="O19" i="3"/>
  <c r="O18" i="3"/>
  <c r="O17" i="3"/>
  <c r="R16" i="3"/>
  <c r="N16" i="3" a="1"/>
  <c r="P20" i="3" s="1"/>
  <c r="J19" i="3"/>
  <c r="H19" i="3"/>
  <c r="G19" i="3"/>
  <c r="I18" i="3"/>
  <c r="H18" i="3"/>
  <c r="G18" i="3"/>
  <c r="J17" i="3"/>
  <c r="I17" i="3"/>
  <c r="F17" i="3"/>
  <c r="J16" i="3"/>
  <c r="I16" i="3"/>
  <c r="G16" i="3"/>
  <c r="F16" i="3"/>
  <c r="F16" i="3" a="1"/>
  <c r="I19" i="3" s="1"/>
  <c r="F10" i="3"/>
  <c r="F9" i="3"/>
  <c r="F8" i="3"/>
  <c r="F8" i="3" a="1"/>
  <c r="F11" i="3" s="1"/>
  <c r="U7" i="3" a="1"/>
  <c r="Y38" i="3" s="1"/>
  <c r="S12" i="3"/>
  <c r="Q12" i="3"/>
  <c r="S11" i="3"/>
  <c r="R11" i="3"/>
  <c r="N11" i="3"/>
  <c r="S10" i="3"/>
  <c r="O10" i="3"/>
  <c r="S9" i="3"/>
  <c r="O9" i="3"/>
  <c r="N9" i="3"/>
  <c r="P8" i="3"/>
  <c r="O8" i="3"/>
  <c r="Q7" i="3"/>
  <c r="O7" i="3"/>
  <c r="N7" i="3" a="1"/>
  <c r="K20" i="4"/>
  <c r="K19" i="4"/>
  <c r="K18" i="4"/>
  <c r="K17" i="4"/>
  <c r="K16" i="4"/>
  <c r="N7" i="4"/>
  <c r="M7" i="4"/>
  <c r="L7" i="4"/>
  <c r="K7" i="4"/>
  <c r="L11" i="3"/>
  <c r="L10" i="3"/>
  <c r="L9" i="3"/>
  <c r="L8" i="3"/>
  <c r="I7" i="3"/>
  <c r="J15" i="3" s="1"/>
  <c r="H7" i="3"/>
  <c r="I15" i="3" s="1"/>
  <c r="G7" i="3"/>
  <c r="H15" i="3" s="1"/>
  <c r="W7" i="3" l="1"/>
  <c r="X11" i="3"/>
  <c r="Y15" i="3"/>
  <c r="U18" i="3"/>
  <c r="V22" i="3"/>
  <c r="X26" i="3"/>
  <c r="Y30" i="3"/>
  <c r="U33" i="3"/>
  <c r="U35" i="3"/>
  <c r="V37" i="3"/>
  <c r="X7" i="3"/>
  <c r="Y9" i="3"/>
  <c r="Y11" i="3"/>
  <c r="U14" i="3"/>
  <c r="V16" i="3"/>
  <c r="V18" i="3"/>
  <c r="W20" i="3"/>
  <c r="X22" i="3"/>
  <c r="X24" i="3"/>
  <c r="Y26" i="3"/>
  <c r="U29" i="3"/>
  <c r="U31" i="3"/>
  <c r="V33" i="3"/>
  <c r="W35" i="3"/>
  <c r="W37" i="3"/>
  <c r="X39" i="3"/>
  <c r="R12" i="3"/>
  <c r="P11" i="3"/>
  <c r="N10" i="3"/>
  <c r="R8" i="3"/>
  <c r="P7" i="3"/>
  <c r="N12" i="3"/>
  <c r="R10" i="3"/>
  <c r="P9" i="3"/>
  <c r="N8" i="3"/>
  <c r="Q8" i="3"/>
  <c r="P10" i="3"/>
  <c r="O12" i="3"/>
  <c r="Y7" i="3"/>
  <c r="U10" i="3"/>
  <c r="V12" i="3"/>
  <c r="V14" i="3"/>
  <c r="W16" i="3"/>
  <c r="X18" i="3"/>
  <c r="X20" i="3"/>
  <c r="Y22" i="3"/>
  <c r="U25" i="3"/>
  <c r="U27" i="3"/>
  <c r="V29" i="3"/>
  <c r="W31" i="3"/>
  <c r="W33" i="3"/>
  <c r="X35" i="3"/>
  <c r="Y37" i="3"/>
  <c r="Y39" i="3"/>
  <c r="P17" i="3"/>
  <c r="N20" i="3"/>
  <c r="N7" i="3"/>
  <c r="S8" i="3"/>
  <c r="Q10" i="3"/>
  <c r="P12" i="3"/>
  <c r="V8" i="3"/>
  <c r="V10" i="3"/>
  <c r="W12" i="3"/>
  <c r="X14" i="3"/>
  <c r="X16" i="3"/>
  <c r="Y18" i="3"/>
  <c r="U21" i="3"/>
  <c r="U23" i="3"/>
  <c r="V25" i="3"/>
  <c r="W27" i="3"/>
  <c r="W29" i="3"/>
  <c r="X31" i="3"/>
  <c r="Y33" i="3"/>
  <c r="Y35" i="3"/>
  <c r="U38" i="3"/>
  <c r="Q17" i="3"/>
  <c r="W9" i="3"/>
  <c r="Y13" i="3"/>
  <c r="V20" i="3"/>
  <c r="W24" i="3"/>
  <c r="X28" i="3"/>
  <c r="W39" i="3"/>
  <c r="W8" i="3"/>
  <c r="X10" i="3"/>
  <c r="X12" i="3"/>
  <c r="Y14" i="3"/>
  <c r="U17" i="3"/>
  <c r="U19" i="3"/>
  <c r="V21" i="3"/>
  <c r="W23" i="3"/>
  <c r="W25" i="3"/>
  <c r="X27" i="3"/>
  <c r="Y29" i="3"/>
  <c r="Y31" i="3"/>
  <c r="U34" i="3"/>
  <c r="V36" i="3"/>
  <c r="V38" i="3"/>
  <c r="X8" i="3"/>
  <c r="Y10" i="3"/>
  <c r="U13" i="3"/>
  <c r="U15" i="3"/>
  <c r="V17" i="3"/>
  <c r="W19" i="3"/>
  <c r="W21" i="3"/>
  <c r="X23" i="3"/>
  <c r="Y25" i="3"/>
  <c r="Y27" i="3"/>
  <c r="U30" i="3"/>
  <c r="V32" i="3"/>
  <c r="V34" i="3"/>
  <c r="W36" i="3"/>
  <c r="X38" i="3"/>
  <c r="R21" i="3"/>
  <c r="O20" i="3"/>
  <c r="Q18" i="3"/>
  <c r="N17" i="3"/>
  <c r="O21" i="3"/>
  <c r="Q19" i="3"/>
  <c r="N18" i="3"/>
  <c r="P16" i="3"/>
  <c r="N21" i="3"/>
  <c r="P19" i="3"/>
  <c r="R17" i="3"/>
  <c r="O16" i="3"/>
  <c r="P18" i="3"/>
  <c r="R20" i="3"/>
  <c r="R7" i="3"/>
  <c r="Q9" i="3"/>
  <c r="O11" i="3"/>
  <c r="U9" i="3"/>
  <c r="V13" i="3"/>
  <c r="W17" i="3"/>
  <c r="Y21" i="3"/>
  <c r="Y23" i="3"/>
  <c r="U26" i="3"/>
  <c r="V28" i="3"/>
  <c r="W32" i="3"/>
  <c r="X34" i="3"/>
  <c r="X36" i="3"/>
  <c r="N16" i="3"/>
  <c r="R18" i="3"/>
  <c r="P21" i="3"/>
  <c r="W38" i="3"/>
  <c r="Y36" i="3"/>
  <c r="V35" i="3"/>
  <c r="X33" i="3"/>
  <c r="U32" i="3"/>
  <c r="W30" i="3"/>
  <c r="Y28" i="3"/>
  <c r="V27" i="3"/>
  <c r="X25" i="3"/>
  <c r="U24" i="3"/>
  <c r="W22" i="3"/>
  <c r="Y20" i="3"/>
  <c r="V19" i="3"/>
  <c r="X17" i="3"/>
  <c r="U16" i="3"/>
  <c r="W14" i="3"/>
  <c r="Y12" i="3"/>
  <c r="V11" i="3"/>
  <c r="X9" i="3"/>
  <c r="U8" i="3"/>
  <c r="V39" i="3"/>
  <c r="X37" i="3"/>
  <c r="U36" i="3"/>
  <c r="W34" i="3"/>
  <c r="Y32" i="3"/>
  <c r="V31" i="3"/>
  <c r="X29" i="3"/>
  <c r="U28" i="3"/>
  <c r="W26" i="3"/>
  <c r="Y24" i="3"/>
  <c r="V23" i="3"/>
  <c r="X21" i="3"/>
  <c r="U20" i="3"/>
  <c r="W18" i="3"/>
  <c r="Y16" i="3"/>
  <c r="V15" i="3"/>
  <c r="X13" i="3"/>
  <c r="U12" i="3"/>
  <c r="W10" i="3"/>
  <c r="Y8" i="3"/>
  <c r="V7" i="3"/>
  <c r="U11" i="3"/>
  <c r="W15" i="3"/>
  <c r="X19" i="3"/>
  <c r="V30" i="3"/>
  <c r="S7" i="3"/>
  <c r="R9" i="3"/>
  <c r="Q11" i="3"/>
  <c r="U7" i="3"/>
  <c r="V9" i="3"/>
  <c r="W11" i="3"/>
  <c r="W13" i="3"/>
  <c r="X15" i="3"/>
  <c r="Y17" i="3"/>
  <c r="Y19" i="3"/>
  <c r="U22" i="3"/>
  <c r="V24" i="3"/>
  <c r="V26" i="3"/>
  <c r="W28" i="3"/>
  <c r="X30" i="3"/>
  <c r="X32" i="3"/>
  <c r="Y34" i="3"/>
  <c r="U37" i="3"/>
  <c r="U39" i="3"/>
  <c r="Q16" i="3"/>
  <c r="N19" i="3"/>
  <c r="Q21" i="3"/>
  <c r="G17" i="3"/>
  <c r="J18" i="3"/>
  <c r="Y4" i="4"/>
  <c r="AA5" i="4"/>
  <c r="AC6" i="4"/>
  <c r="Y8" i="4"/>
  <c r="AA9" i="4"/>
  <c r="AC10" i="4"/>
  <c r="Y12" i="4"/>
  <c r="AA13" i="4"/>
  <c r="AC14" i="4"/>
  <c r="Y16" i="4"/>
  <c r="AA17" i="4"/>
  <c r="AC18" i="4"/>
  <c r="Y20" i="4"/>
  <c r="AA21" i="4"/>
  <c r="AC22" i="4"/>
  <c r="Y24" i="4"/>
  <c r="AA25" i="4"/>
  <c r="AC26" i="4"/>
  <c r="Y28" i="4"/>
  <c r="AA29" i="4"/>
  <c r="AC30" i="4"/>
  <c r="Y32" i="4"/>
  <c r="AA33" i="4"/>
  <c r="AC34" i="4"/>
  <c r="Y36" i="4"/>
  <c r="AA37" i="4"/>
  <c r="AC38" i="4"/>
  <c r="Y40" i="4"/>
  <c r="G9" i="4"/>
  <c r="T7" i="4"/>
  <c r="U8" i="4"/>
  <c r="V9" i="4"/>
  <c r="P11" i="4"/>
  <c r="Q12" i="4"/>
  <c r="R13" i="4"/>
  <c r="J10" i="4"/>
  <c r="T17" i="4"/>
  <c r="R19" i="4"/>
  <c r="P21" i="4"/>
  <c r="S22" i="4"/>
  <c r="H17" i="3"/>
  <c r="F19" i="3"/>
  <c r="Z4" i="4"/>
  <c r="AB5" i="4"/>
  <c r="X7" i="4"/>
  <c r="Z8" i="4"/>
  <c r="AB9" i="4"/>
  <c r="X11" i="4"/>
  <c r="Z12" i="4"/>
  <c r="AB13" i="4"/>
  <c r="X15" i="4"/>
  <c r="Z16" i="4"/>
  <c r="AB17" i="4"/>
  <c r="X19" i="4"/>
  <c r="Z20" i="4"/>
  <c r="AB21" i="4"/>
  <c r="X23" i="4"/>
  <c r="Z24" i="4"/>
  <c r="AB25" i="4"/>
  <c r="X27" i="4"/>
  <c r="Z28" i="4"/>
  <c r="AB29" i="4"/>
  <c r="X31" i="4"/>
  <c r="Z32" i="4"/>
  <c r="AB33" i="4"/>
  <c r="X35" i="4"/>
  <c r="Z36" i="4"/>
  <c r="AB37" i="4"/>
  <c r="X39" i="4"/>
  <c r="Z40" i="4"/>
  <c r="G10" i="4"/>
  <c r="U7" i="4"/>
  <c r="V8" i="4"/>
  <c r="P10" i="4"/>
  <c r="Q11" i="4"/>
  <c r="R12" i="4"/>
  <c r="S13" i="4"/>
  <c r="T22" i="4"/>
  <c r="P8" i="4"/>
  <c r="Q9" i="4"/>
  <c r="R10" i="4"/>
  <c r="S11" i="4"/>
  <c r="T12" i="4"/>
  <c r="U13" i="4"/>
  <c r="R18" i="4"/>
  <c r="P20" i="4"/>
  <c r="S21" i="4"/>
  <c r="Q23" i="4"/>
  <c r="AB24" i="4"/>
  <c r="X26" i="4"/>
  <c r="Z27" i="4"/>
  <c r="AB28" i="4"/>
  <c r="X30" i="4"/>
  <c r="Z31" i="4"/>
  <c r="AB32" i="4"/>
  <c r="X34" i="4"/>
  <c r="Z35" i="4"/>
  <c r="AB36" i="4"/>
  <c r="X38" i="4"/>
  <c r="Z39" i="4"/>
  <c r="AB40" i="4"/>
  <c r="H16" i="3"/>
  <c r="F18" i="3"/>
  <c r="AC4" i="4"/>
  <c r="Y6" i="4"/>
  <c r="AA7" i="4"/>
  <c r="AC8" i="4"/>
  <c r="Y10" i="4"/>
  <c r="AA11" i="4"/>
  <c r="AC12" i="4"/>
  <c r="Y14" i="4"/>
  <c r="AA15" i="4"/>
  <c r="AC16" i="4"/>
  <c r="Y18" i="4"/>
  <c r="AA19" i="4"/>
  <c r="AC20" i="4"/>
  <c r="Y22" i="4"/>
  <c r="AA23" i="4"/>
  <c r="AC24" i="4"/>
  <c r="Y26" i="4"/>
  <c r="AA27" i="4"/>
  <c r="AC28" i="4"/>
  <c r="Y30" i="4"/>
  <c r="AA31" i="4"/>
  <c r="AC32" i="4"/>
  <c r="Y34" i="4"/>
  <c r="AA35" i="4"/>
  <c r="AC36" i="4"/>
  <c r="Y38" i="4"/>
  <c r="AA39" i="4"/>
  <c r="AC40" i="4"/>
  <c r="P7" i="4"/>
  <c r="Q8" i="4"/>
  <c r="R9" i="4"/>
  <c r="S10" i="4"/>
  <c r="T11" i="4"/>
  <c r="U12" i="4"/>
  <c r="V13" i="4"/>
  <c r="P17" i="4"/>
  <c r="S18" i="4"/>
  <c r="Q20" i="4"/>
  <c r="T21" i="4"/>
  <c r="R23" i="4"/>
  <c r="X5" i="4"/>
  <c r="Z6" i="4"/>
  <c r="AB7" i="4"/>
  <c r="X9" i="4"/>
  <c r="Z10" i="4"/>
  <c r="AB11" i="4"/>
  <c r="X13" i="4"/>
  <c r="Z14" i="4"/>
  <c r="AB15" i="4"/>
  <c r="X17" i="4"/>
  <c r="Z18" i="4"/>
  <c r="AB19" i="4"/>
  <c r="X21" i="4"/>
  <c r="Z22" i="4"/>
  <c r="AB23" i="4"/>
  <c r="X25" i="4"/>
  <c r="Z26" i="4"/>
  <c r="AB27" i="4"/>
  <c r="X29" i="4"/>
  <c r="Z30" i="4"/>
  <c r="AB31" i="4"/>
  <c r="X33" i="4"/>
  <c r="Z34" i="4"/>
  <c r="AB35" i="4"/>
  <c r="X37" i="4"/>
  <c r="Z38" i="4"/>
  <c r="AB39" i="4"/>
  <c r="Q7" i="4"/>
  <c r="R8" i="4"/>
  <c r="S9" i="4"/>
  <c r="T10" i="4"/>
  <c r="U11" i="4"/>
  <c r="V12" i="4"/>
  <c r="Q17" i="4"/>
  <c r="T18" i="4"/>
  <c r="R20" i="4"/>
  <c r="P22" i="4"/>
  <c r="S23" i="4"/>
  <c r="Y5" i="4"/>
  <c r="AA6" i="4"/>
  <c r="AC7" i="4"/>
  <c r="Y9" i="4"/>
  <c r="AA10" i="4"/>
  <c r="AC11" i="4"/>
  <c r="Y13" i="4"/>
  <c r="AA14" i="4"/>
  <c r="AC15" i="4"/>
  <c r="Y17" i="4"/>
  <c r="AA18" i="4"/>
  <c r="AC19" i="4"/>
  <c r="Y21" i="4"/>
  <c r="AA22" i="4"/>
  <c r="AC23" i="4"/>
  <c r="Y25" i="4"/>
  <c r="AA26" i="4"/>
  <c r="AC27" i="4"/>
  <c r="Y29" i="4"/>
  <c r="AA30" i="4"/>
  <c r="AC31" i="4"/>
  <c r="Y33" i="4"/>
  <c r="AA34" i="4"/>
  <c r="AC35" i="4"/>
  <c r="Y37" i="4"/>
  <c r="AA38" i="4"/>
  <c r="R7" i="4"/>
  <c r="S8" i="4"/>
  <c r="T9" i="4"/>
  <c r="U10" i="4"/>
  <c r="V11" i="4"/>
  <c r="R17" i="4"/>
  <c r="P19" i="4"/>
  <c r="S20" i="4"/>
  <c r="Q22" i="4"/>
  <c r="M8" i="4"/>
  <c r="L8" i="4"/>
  <c r="K8" i="4"/>
  <c r="N8" i="4"/>
  <c r="J16" i="4"/>
  <c r="N9" i="4"/>
  <c r="J17" i="4"/>
  <c r="M9" i="4"/>
  <c r="L9" i="4"/>
  <c r="K9" i="4"/>
  <c r="I8" i="3"/>
  <c r="H8" i="3"/>
  <c r="G8" i="3"/>
  <c r="M10" i="4"/>
  <c r="L10" i="4"/>
  <c r="K10" i="4"/>
  <c r="N10" i="4"/>
  <c r="J18" i="4"/>
  <c r="I9" i="3"/>
  <c r="H9" i="3"/>
  <c r="G9" i="3"/>
  <c r="N11" i="4"/>
  <c r="J19" i="4"/>
  <c r="M11" i="4"/>
  <c r="L11" i="4"/>
  <c r="K11" i="4"/>
  <c r="I10" i="3"/>
  <c r="H10" i="3"/>
  <c r="G10" i="3"/>
  <c r="M12" i="4"/>
  <c r="L12" i="4"/>
  <c r="J20" i="4"/>
  <c r="K12" i="4"/>
  <c r="N12" i="4"/>
  <c r="I11" i="3"/>
  <c r="G11" i="3"/>
  <c r="H11" i="3"/>
</calcChain>
</file>

<file path=xl/sharedStrings.xml><?xml version="1.0" encoding="utf-8"?>
<sst xmlns="http://schemas.openxmlformats.org/spreadsheetml/2006/main" count="102" uniqueCount="33">
  <si>
    <t>Linear Discriminant Analysis</t>
  </si>
  <si>
    <t>yield</t>
  </si>
  <si>
    <t>water</t>
  </si>
  <si>
    <t>herbicide</t>
  </si>
  <si>
    <t>Means</t>
  </si>
  <si>
    <t>loam</t>
  </si>
  <si>
    <t>p-value</t>
  </si>
  <si>
    <t>sandy</t>
  </si>
  <si>
    <t>salty</t>
  </si>
  <si>
    <t>clay</t>
  </si>
  <si>
    <t>Quadratic Discriminant Analysis</t>
  </si>
  <si>
    <t>A</t>
  </si>
  <si>
    <t>B</t>
  </si>
  <si>
    <t>C</t>
  </si>
  <si>
    <t>D</t>
  </si>
  <si>
    <t>Iron</t>
  </si>
  <si>
    <t>Copper</t>
  </si>
  <si>
    <t>Zinc</t>
  </si>
  <si>
    <t>Box Test</t>
  </si>
  <si>
    <t>Nickel</t>
  </si>
  <si>
    <t>Tin</t>
  </si>
  <si>
    <t>Priors</t>
  </si>
  <si>
    <t>Classification Table</t>
  </si>
  <si>
    <t>Categorization of Training Data</t>
  </si>
  <si>
    <t>prob</t>
  </si>
  <si>
    <t>LN(prob)</t>
  </si>
  <si>
    <t>Coefficients</t>
  </si>
  <si>
    <t>Summary Table</t>
  </si>
  <si>
    <t>const</t>
  </si>
  <si>
    <t>Real Statistics Using Excel</t>
  </si>
  <si>
    <t>Updated</t>
  </si>
  <si>
    <t>Copyright © 2013 - 2022 Charles Zaiontz</t>
  </si>
  <si>
    <t>Discriminant Analysis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</si>
</sst>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0" fontId="0" fillId="0" borderId="2" xfId="0" applyBorder="1"/>
    <xf numFmtId="164" fontId="0" fillId="0" borderId="4" xfId="0" applyNumberFormat="1" applyBorder="1"/>
    <xf numFmtId="164" fontId="0" fillId="0" borderId="0" xfId="0" applyNumberFormat="1"/>
    <xf numFmtId="164" fontId="0" fillId="0" borderId="5" xfId="0" applyNumberForma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 applyAlignment="1">
      <alignment horizontal="center"/>
    </xf>
    <xf numFmtId="0" fontId="0" fillId="0" borderId="19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F386-5EA1-4F7F-9774-878C66761C08}">
  <sheetPr codeName="Sheet5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29</v>
      </c>
    </row>
    <row r="2" spans="1:2" x14ac:dyDescent="0.35">
      <c r="A2" t="s">
        <v>32</v>
      </c>
    </row>
    <row r="4" spans="1:2" x14ac:dyDescent="0.35">
      <c r="A4" t="s">
        <v>30</v>
      </c>
      <c r="B4" s="41">
        <v>44752</v>
      </c>
    </row>
    <row r="6" spans="1:2" x14ac:dyDescent="0.35">
      <c r="A6" s="42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F9B01-9412-43E2-822F-3EBAB71F4E4A}">
  <sheetPr codeName="Sheet3"/>
  <dimension ref="A1:Y39"/>
  <sheetViews>
    <sheetView workbookViewId="0"/>
  </sheetViews>
  <sheetFormatPr defaultRowHeight="14.5" x14ac:dyDescent="0.35"/>
  <cols>
    <col min="2" max="4" width="9.1796875" customWidth="1"/>
    <col min="5" max="5" width="5.54296875" customWidth="1"/>
    <col min="13" max="13" width="4.1796875" customWidth="1"/>
    <col min="19" max="19" width="4.81640625" customWidth="1"/>
    <col min="20" max="20" width="4.26953125" customWidth="1"/>
    <col min="25" max="25" width="8.7265625" style="3"/>
  </cols>
  <sheetData>
    <row r="1" spans="1:25" x14ac:dyDescent="0.35">
      <c r="A1" s="1" t="s">
        <v>0</v>
      </c>
    </row>
    <row r="3" spans="1:25" x14ac:dyDescent="0.35">
      <c r="B3" s="2" t="s">
        <v>1</v>
      </c>
      <c r="C3" s="2" t="s">
        <v>2</v>
      </c>
      <c r="D3" s="2" t="s">
        <v>3</v>
      </c>
      <c r="F3" t="s">
        <v>0</v>
      </c>
    </row>
    <row r="4" spans="1:25" x14ac:dyDescent="0.35">
      <c r="A4" t="s">
        <v>5</v>
      </c>
      <c r="B4" s="4">
        <v>76.7</v>
      </c>
      <c r="C4" s="5">
        <v>29.5</v>
      </c>
      <c r="D4" s="6">
        <v>7.5</v>
      </c>
    </row>
    <row r="5" spans="1:25" x14ac:dyDescent="0.35">
      <c r="A5" t="s">
        <v>5</v>
      </c>
      <c r="B5" s="8">
        <v>60.5</v>
      </c>
      <c r="C5" s="9">
        <v>32.1</v>
      </c>
      <c r="D5" s="10">
        <v>6.3</v>
      </c>
      <c r="F5" t="s">
        <v>4</v>
      </c>
      <c r="K5" t="s">
        <v>21</v>
      </c>
      <c r="N5" t="s">
        <v>22</v>
      </c>
      <c r="U5" t="s">
        <v>23</v>
      </c>
    </row>
    <row r="6" spans="1:25" x14ac:dyDescent="0.35">
      <c r="A6" t="s">
        <v>5</v>
      </c>
      <c r="B6" s="8">
        <v>96.1</v>
      </c>
      <c r="C6" s="9">
        <v>40.700000000000003</v>
      </c>
      <c r="D6" s="10">
        <v>4.2</v>
      </c>
    </row>
    <row r="7" spans="1:25" x14ac:dyDescent="0.35">
      <c r="A7" t="s">
        <v>5</v>
      </c>
      <c r="B7" s="8">
        <v>88.1</v>
      </c>
      <c r="C7" s="9">
        <v>45.1</v>
      </c>
      <c r="D7" s="10">
        <v>4.9000000000000004</v>
      </c>
      <c r="G7" s="3" t="str">
        <f>B3</f>
        <v>yield</v>
      </c>
      <c r="H7" s="3" t="str">
        <f>C3</f>
        <v>water</v>
      </c>
      <c r="I7" s="3" t="str">
        <f>D3</f>
        <v>herbicide</v>
      </c>
      <c r="K7" s="3" t="s">
        <v>24</v>
      </c>
      <c r="L7" s="3" t="s">
        <v>25</v>
      </c>
      <c r="N7" s="3" t="e">
        <f t="array" aca="1" ref="N7:S12" ca="1">DAClassification(A4:D35,K8:K11,TRUE)</f>
        <v>#NAME?</v>
      </c>
      <c r="O7" s="3" t="e">
        <f ca="1"/>
        <v>#NAME?</v>
      </c>
      <c r="P7" s="3" t="e">
        <f ca="1"/>
        <v>#NAME?</v>
      </c>
      <c r="Q7" s="3" t="e">
        <f ca="1"/>
        <v>#NAME?</v>
      </c>
      <c r="R7" s="3" t="e">
        <f ca="1"/>
        <v>#NAME?</v>
      </c>
      <c r="S7" s="3" t="e">
        <f ca="1"/>
        <v>#NAME?</v>
      </c>
      <c r="U7" s="3" t="e">
        <f t="array" aca="1" ref="U7:Y39" ca="1">LDAPredC(B4:D35,F16:J19,K8:K11,TRUE)</f>
        <v>#NAME?</v>
      </c>
      <c r="V7" s="3" t="e">
        <f ca="1"/>
        <v>#NAME?</v>
      </c>
      <c r="W7" s="3" t="e">
        <f ca="1"/>
        <v>#NAME?</v>
      </c>
      <c r="X7" s="3" t="e">
        <f ca="1"/>
        <v>#NAME?</v>
      </c>
      <c r="Y7" s="3" t="e">
        <f ca="1"/>
        <v>#NAME?</v>
      </c>
    </row>
    <row r="8" spans="1:25" x14ac:dyDescent="0.35">
      <c r="A8" t="s">
        <v>5</v>
      </c>
      <c r="B8" s="8">
        <v>50.2</v>
      </c>
      <c r="C8" s="9">
        <v>34.1</v>
      </c>
      <c r="D8" s="10">
        <v>11.7</v>
      </c>
      <c r="F8" t="e">
        <f t="array" aca="1" ref="F8:F11" ca="1">ExtractUnique(A4:D35,"")</f>
        <v>#NAME?</v>
      </c>
      <c r="G8" s="23" t="e">
        <f t="shared" ref="G8:I11" ca="1" si="0">AVERAGEIF($A$4:$A$35,$F8,B$4:B$35)</f>
        <v>#DIV/0!</v>
      </c>
      <c r="H8" s="24" t="e">
        <f t="shared" ca="1" si="0"/>
        <v>#DIV/0!</v>
      </c>
      <c r="I8" s="25" t="e">
        <f t="shared" ca="1" si="0"/>
        <v>#DIV/0!</v>
      </c>
      <c r="K8" s="23">
        <v>0.25</v>
      </c>
      <c r="L8" s="25">
        <f>LN(K8)</f>
        <v>-1.3862943611198906</v>
      </c>
      <c r="N8" t="e">
        <f ca="1"/>
        <v>#NAME?</v>
      </c>
      <c r="O8" s="15" t="e">
        <f ca="1"/>
        <v>#NAME?</v>
      </c>
      <c r="P8" s="16" t="e">
        <f ca="1"/>
        <v>#NAME?</v>
      </c>
      <c r="Q8" s="16" t="e">
        <f ca="1"/>
        <v>#NAME?</v>
      </c>
      <c r="R8" s="17" t="e">
        <f ca="1"/>
        <v>#NAME?</v>
      </c>
      <c r="S8" t="e">
        <f ca="1"/>
        <v>#NAME?</v>
      </c>
      <c r="U8" s="23" t="e">
        <f ca="1"/>
        <v>#NAME?</v>
      </c>
      <c r="V8" s="24" t="e">
        <f ca="1"/>
        <v>#NAME?</v>
      </c>
      <c r="W8" s="24" t="e">
        <f ca="1"/>
        <v>#NAME?</v>
      </c>
      <c r="X8" s="25" t="e">
        <f ca="1"/>
        <v>#NAME?</v>
      </c>
      <c r="Y8" s="26" t="e">
        <f ca="1"/>
        <v>#NAME?</v>
      </c>
    </row>
    <row r="9" spans="1:25" x14ac:dyDescent="0.35">
      <c r="A9" t="s">
        <v>5</v>
      </c>
      <c r="B9" s="8">
        <v>55</v>
      </c>
      <c r="C9" s="9">
        <v>31.1</v>
      </c>
      <c r="D9" s="10">
        <v>6.9</v>
      </c>
      <c r="F9" t="e">
        <f ca="1"/>
        <v>#NAME?</v>
      </c>
      <c r="G9" s="18" t="e">
        <f t="shared" ca="1" si="0"/>
        <v>#DIV/0!</v>
      </c>
      <c r="H9" t="e">
        <f t="shared" ca="1" si="0"/>
        <v>#DIV/0!</v>
      </c>
      <c r="I9" s="19" t="e">
        <f t="shared" ca="1" si="0"/>
        <v>#DIV/0!</v>
      </c>
      <c r="K9" s="18">
        <v>0.25</v>
      </c>
      <c r="L9" s="19">
        <f t="shared" ref="L9:L11" si="1">LN(K9)</f>
        <v>-1.3862943611198906</v>
      </c>
      <c r="N9" t="e">
        <f ca="1"/>
        <v>#NAME?</v>
      </c>
      <c r="O9" s="18" t="e">
        <f ca="1"/>
        <v>#NAME?</v>
      </c>
      <c r="P9" t="e">
        <f ca="1"/>
        <v>#NAME?</v>
      </c>
      <c r="Q9" t="e">
        <f ca="1"/>
        <v>#NAME?</v>
      </c>
      <c r="R9" s="19" t="e">
        <f ca="1"/>
        <v>#NAME?</v>
      </c>
      <c r="S9" t="e">
        <f ca="1"/>
        <v>#NAME?</v>
      </c>
      <c r="U9" s="18" t="e">
        <f ca="1"/>
        <v>#NAME?</v>
      </c>
      <c r="V9" t="e">
        <f ca="1"/>
        <v>#NAME?</v>
      </c>
      <c r="W9" t="e">
        <f ca="1"/>
        <v>#NAME?</v>
      </c>
      <c r="X9" s="19" t="e">
        <f ca="1"/>
        <v>#NAME?</v>
      </c>
      <c r="Y9" s="27" t="e">
        <f ca="1"/>
        <v>#NAME?</v>
      </c>
    </row>
    <row r="10" spans="1:25" x14ac:dyDescent="0.35">
      <c r="A10" t="s">
        <v>5</v>
      </c>
      <c r="B10" s="8">
        <v>65.400000000000006</v>
      </c>
      <c r="C10" s="9">
        <v>21.6</v>
      </c>
      <c r="D10" s="10">
        <v>4.3</v>
      </c>
      <c r="F10" t="e">
        <f ca="1"/>
        <v>#NAME?</v>
      </c>
      <c r="G10" s="18" t="e">
        <f t="shared" ca="1" si="0"/>
        <v>#DIV/0!</v>
      </c>
      <c r="H10" t="e">
        <f t="shared" ca="1" si="0"/>
        <v>#DIV/0!</v>
      </c>
      <c r="I10" s="19" t="e">
        <f t="shared" ca="1" si="0"/>
        <v>#DIV/0!</v>
      </c>
      <c r="K10" s="18">
        <v>0.25</v>
      </c>
      <c r="L10" s="19">
        <f t="shared" si="1"/>
        <v>-1.3862943611198906</v>
      </c>
      <c r="N10" t="e">
        <f ca="1"/>
        <v>#NAME?</v>
      </c>
      <c r="O10" s="18" t="e">
        <f ca="1"/>
        <v>#NAME?</v>
      </c>
      <c r="P10" t="e">
        <f ca="1"/>
        <v>#NAME?</v>
      </c>
      <c r="Q10" t="e">
        <f ca="1"/>
        <v>#NAME?</v>
      </c>
      <c r="R10" s="19" t="e">
        <f ca="1"/>
        <v>#NAME?</v>
      </c>
      <c r="S10" t="e">
        <f ca="1"/>
        <v>#NAME?</v>
      </c>
      <c r="U10" s="18" t="e">
        <f ca="1"/>
        <v>#NAME?</v>
      </c>
      <c r="V10" t="e">
        <f ca="1"/>
        <v>#NAME?</v>
      </c>
      <c r="W10" t="e">
        <f ca="1"/>
        <v>#NAME?</v>
      </c>
      <c r="X10" s="19" t="e">
        <f ca="1"/>
        <v>#NAME?</v>
      </c>
      <c r="Y10" s="27" t="e">
        <f ca="1"/>
        <v>#NAME?</v>
      </c>
    </row>
    <row r="11" spans="1:25" x14ac:dyDescent="0.35">
      <c r="A11" t="s">
        <v>5</v>
      </c>
      <c r="B11" s="8">
        <v>65.7</v>
      </c>
      <c r="C11" s="9">
        <v>27.7</v>
      </c>
      <c r="D11" s="10">
        <v>5.3</v>
      </c>
      <c r="F11" t="e">
        <f ca="1"/>
        <v>#NAME?</v>
      </c>
      <c r="G11" s="20" t="e">
        <f t="shared" ca="1" si="0"/>
        <v>#DIV/0!</v>
      </c>
      <c r="H11" s="21" t="e">
        <f t="shared" ca="1" si="0"/>
        <v>#DIV/0!</v>
      </c>
      <c r="I11" s="22" t="e">
        <f t="shared" ca="1" si="0"/>
        <v>#DIV/0!</v>
      </c>
      <c r="K11" s="20">
        <v>0.25</v>
      </c>
      <c r="L11" s="22">
        <f t="shared" si="1"/>
        <v>-1.3862943611198906</v>
      </c>
      <c r="N11" t="e">
        <f ca="1"/>
        <v>#NAME?</v>
      </c>
      <c r="O11" s="20" t="e">
        <f ca="1"/>
        <v>#NAME?</v>
      </c>
      <c r="P11" s="21" t="e">
        <f ca="1"/>
        <v>#NAME?</v>
      </c>
      <c r="Q11" s="21" t="e">
        <f ca="1"/>
        <v>#NAME?</v>
      </c>
      <c r="R11" s="22" t="e">
        <f ca="1"/>
        <v>#NAME?</v>
      </c>
      <c r="S11" t="e">
        <f ca="1"/>
        <v>#NAME?</v>
      </c>
      <c r="U11" s="18" t="e">
        <f ca="1"/>
        <v>#NAME?</v>
      </c>
      <c r="V11" t="e">
        <f ca="1"/>
        <v>#NAME?</v>
      </c>
      <c r="W11" t="e">
        <f ca="1"/>
        <v>#NAME?</v>
      </c>
      <c r="X11" s="19" t="e">
        <f ca="1"/>
        <v>#NAME?</v>
      </c>
      <c r="Y11" s="27" t="e">
        <f ca="1"/>
        <v>#NAME?</v>
      </c>
    </row>
    <row r="12" spans="1:25" x14ac:dyDescent="0.35">
      <c r="A12" t="s">
        <v>7</v>
      </c>
      <c r="B12" s="8">
        <v>67.3</v>
      </c>
      <c r="C12" s="9">
        <v>48.3</v>
      </c>
      <c r="D12" s="10">
        <v>5.5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U12" s="18" t="e">
        <f ca="1"/>
        <v>#NAME?</v>
      </c>
      <c r="V12" t="e">
        <f ca="1"/>
        <v>#NAME?</v>
      </c>
      <c r="W12" t="e">
        <f ca="1"/>
        <v>#NAME?</v>
      </c>
      <c r="X12" s="19" t="e">
        <f ca="1"/>
        <v>#NAME?</v>
      </c>
      <c r="Y12" s="27" t="e">
        <f ca="1"/>
        <v>#NAME?</v>
      </c>
    </row>
    <row r="13" spans="1:25" x14ac:dyDescent="0.35">
      <c r="A13" t="s">
        <v>7</v>
      </c>
      <c r="B13" s="8">
        <v>61.3</v>
      </c>
      <c r="C13" s="9">
        <v>28.9</v>
      </c>
      <c r="D13" s="10">
        <v>6.9</v>
      </c>
      <c r="F13" t="s">
        <v>26</v>
      </c>
      <c r="U13" s="18" t="e">
        <f ca="1"/>
        <v>#NAME?</v>
      </c>
      <c r="V13" t="e">
        <f ca="1"/>
        <v>#NAME?</v>
      </c>
      <c r="W13" t="e">
        <f ca="1"/>
        <v>#NAME?</v>
      </c>
      <c r="X13" s="19" t="e">
        <f ca="1"/>
        <v>#NAME?</v>
      </c>
      <c r="Y13" s="27" t="e">
        <f ca="1"/>
        <v>#NAME?</v>
      </c>
    </row>
    <row r="14" spans="1:25" x14ac:dyDescent="0.35">
      <c r="A14" t="s">
        <v>7</v>
      </c>
      <c r="B14" s="8">
        <v>58.2</v>
      </c>
      <c r="C14" s="9">
        <v>42.5</v>
      </c>
      <c r="D14" s="10">
        <v>4.8</v>
      </c>
      <c r="N14" t="s">
        <v>27</v>
      </c>
      <c r="U14" s="18" t="e">
        <f ca="1"/>
        <v>#NAME?</v>
      </c>
      <c r="V14" t="e">
        <f ca="1"/>
        <v>#NAME?</v>
      </c>
      <c r="W14" t="e">
        <f ca="1"/>
        <v>#NAME?</v>
      </c>
      <c r="X14" s="19" t="e">
        <f ca="1"/>
        <v>#NAME?</v>
      </c>
      <c r="Y14" s="27" t="e">
        <f ca="1"/>
        <v>#NAME?</v>
      </c>
    </row>
    <row r="15" spans="1:25" x14ac:dyDescent="0.35">
      <c r="A15" t="s">
        <v>7</v>
      </c>
      <c r="B15" s="8">
        <v>76.900000000000006</v>
      </c>
      <c r="C15" s="9">
        <v>20.399999999999999</v>
      </c>
      <c r="D15" s="10">
        <v>3</v>
      </c>
      <c r="G15" s="3" t="s">
        <v>28</v>
      </c>
      <c r="H15" s="3" t="str">
        <f>G7</f>
        <v>yield</v>
      </c>
      <c r="I15" s="3" t="str">
        <f t="shared" ref="I15:J15" si="2">H7</f>
        <v>water</v>
      </c>
      <c r="J15" s="3" t="str">
        <f t="shared" si="2"/>
        <v>herbicide</v>
      </c>
      <c r="U15" s="18" t="e">
        <f ca="1"/>
        <v>#NAME?</v>
      </c>
      <c r="V15" t="e">
        <f ca="1"/>
        <v>#NAME?</v>
      </c>
      <c r="W15" t="e">
        <f ca="1"/>
        <v>#NAME?</v>
      </c>
      <c r="X15" s="19" t="e">
        <f ca="1"/>
        <v>#NAME?</v>
      </c>
      <c r="Y15" s="27" t="e">
        <f ca="1"/>
        <v>#NAME?</v>
      </c>
    </row>
    <row r="16" spans="1:25" x14ac:dyDescent="0.35">
      <c r="A16" t="s">
        <v>7</v>
      </c>
      <c r="B16" s="8">
        <v>66.900000000000006</v>
      </c>
      <c r="C16" s="9">
        <v>23.9</v>
      </c>
      <c r="D16" s="10">
        <v>1.1000000000000001</v>
      </c>
      <c r="F16" s="23" t="e">
        <f t="array" aca="1" ref="F16:J19" ca="1">LDACoeff(A4:D35,FALSE)</f>
        <v>#NAME?</v>
      </c>
      <c r="G16" s="24" t="e">
        <f ca="1"/>
        <v>#NAME?</v>
      </c>
      <c r="H16" s="24" t="e">
        <f ca="1"/>
        <v>#NAME?</v>
      </c>
      <c r="I16" s="24" t="e">
        <f ca="1"/>
        <v>#NAME?</v>
      </c>
      <c r="J16" s="25" t="e">
        <f ca="1"/>
        <v>#NAME?</v>
      </c>
      <c r="N16" t="e">
        <f t="array" aca="1" ref="N16:R21" ca="1">DASummary( N7:S12)</f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U16" s="18" t="e">
        <f ca="1"/>
        <v>#NAME?</v>
      </c>
      <c r="V16" t="e">
        <f ca="1"/>
        <v>#NAME?</v>
      </c>
      <c r="W16" t="e">
        <f ca="1"/>
        <v>#NAME?</v>
      </c>
      <c r="X16" s="19" t="e">
        <f ca="1"/>
        <v>#NAME?</v>
      </c>
      <c r="Y16" s="27" t="e">
        <f ca="1"/>
        <v>#NAME?</v>
      </c>
    </row>
    <row r="17" spans="1:25" x14ac:dyDescent="0.35">
      <c r="A17" t="s">
        <v>7</v>
      </c>
      <c r="B17" s="8">
        <v>55.4</v>
      </c>
      <c r="C17" s="9">
        <v>29.1</v>
      </c>
      <c r="D17" s="10">
        <v>5</v>
      </c>
      <c r="F17" s="18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s="19" t="e">
        <f ca="1"/>
        <v>#NAME?</v>
      </c>
      <c r="N17" t="e">
        <f ca="1"/>
        <v>#NAME?</v>
      </c>
      <c r="O17" s="23" t="e">
        <f ca="1"/>
        <v>#NAME?</v>
      </c>
      <c r="P17" s="24" t="e">
        <f ca="1"/>
        <v>#NAME?</v>
      </c>
      <c r="Q17" s="24" t="e">
        <f ca="1"/>
        <v>#NAME?</v>
      </c>
      <c r="R17" s="25" t="e">
        <f ca="1"/>
        <v>#NAME?</v>
      </c>
      <c r="U17" s="18" t="e">
        <f ca="1"/>
        <v>#NAME?</v>
      </c>
      <c r="V17" t="e">
        <f ca="1"/>
        <v>#NAME?</v>
      </c>
      <c r="W17" t="e">
        <f ca="1"/>
        <v>#NAME?</v>
      </c>
      <c r="X17" s="19" t="e">
        <f ca="1"/>
        <v>#NAME?</v>
      </c>
      <c r="Y17" s="27" t="e">
        <f ca="1"/>
        <v>#NAME?</v>
      </c>
    </row>
    <row r="18" spans="1:25" x14ac:dyDescent="0.35">
      <c r="A18" t="s">
        <v>7</v>
      </c>
      <c r="B18" s="8">
        <v>50.5</v>
      </c>
      <c r="C18" s="9">
        <v>18</v>
      </c>
      <c r="D18" s="10">
        <v>4.8</v>
      </c>
      <c r="F18" s="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  <c r="J18" s="19" t="e">
        <f ca="1"/>
        <v>#NAME?</v>
      </c>
      <c r="N18" t="e">
        <f ca="1"/>
        <v>#NAME?</v>
      </c>
      <c r="O18" s="18" t="e">
        <f ca="1"/>
        <v>#NAME?</v>
      </c>
      <c r="P18" t="e">
        <f ca="1"/>
        <v>#NAME?</v>
      </c>
      <c r="Q18" t="e">
        <f ca="1"/>
        <v>#NAME?</v>
      </c>
      <c r="R18" s="19" t="e">
        <f ca="1"/>
        <v>#NAME?</v>
      </c>
      <c r="U18" s="18" t="e">
        <f ca="1"/>
        <v>#NAME?</v>
      </c>
      <c r="V18" t="e">
        <f ca="1"/>
        <v>#NAME?</v>
      </c>
      <c r="W18" t="e">
        <f ca="1"/>
        <v>#NAME?</v>
      </c>
      <c r="X18" s="19" t="e">
        <f ca="1"/>
        <v>#NAME?</v>
      </c>
      <c r="Y18" s="27" t="e">
        <f ca="1"/>
        <v>#NAME?</v>
      </c>
    </row>
    <row r="19" spans="1:25" x14ac:dyDescent="0.35">
      <c r="A19" t="s">
        <v>7</v>
      </c>
      <c r="B19" s="8">
        <v>64.099999999999994</v>
      </c>
      <c r="C19" s="9">
        <v>14.5</v>
      </c>
      <c r="D19" s="10">
        <v>3.7</v>
      </c>
      <c r="F19" s="20" t="e">
        <f ca="1"/>
        <v>#NAME?</v>
      </c>
      <c r="G19" s="21" t="e">
        <f ca="1"/>
        <v>#NAME?</v>
      </c>
      <c r="H19" s="21" t="e">
        <f ca="1"/>
        <v>#NAME?</v>
      </c>
      <c r="I19" s="21" t="e">
        <f ca="1"/>
        <v>#NAME?</v>
      </c>
      <c r="J19" s="22" t="e">
        <f ca="1"/>
        <v>#NAME?</v>
      </c>
      <c r="N19" t="e">
        <f ca="1"/>
        <v>#NAME?</v>
      </c>
      <c r="O19" s="18" t="e">
        <f ca="1"/>
        <v>#NAME?</v>
      </c>
      <c r="P19" t="e">
        <f ca="1"/>
        <v>#NAME?</v>
      </c>
      <c r="Q19" t="e">
        <f ca="1"/>
        <v>#NAME?</v>
      </c>
      <c r="R19" s="19" t="e">
        <f ca="1"/>
        <v>#NAME?</v>
      </c>
      <c r="U19" s="18" t="e">
        <f ca="1"/>
        <v>#NAME?</v>
      </c>
      <c r="V19" t="e">
        <f ca="1"/>
        <v>#NAME?</v>
      </c>
      <c r="W19" t="e">
        <f ca="1"/>
        <v>#NAME?</v>
      </c>
      <c r="X19" s="19" t="e">
        <f ca="1"/>
        <v>#NAME?</v>
      </c>
      <c r="Y19" s="27" t="e">
        <f ca="1"/>
        <v>#NAME?</v>
      </c>
    </row>
    <row r="20" spans="1:25" x14ac:dyDescent="0.35">
      <c r="A20" t="s">
        <v>8</v>
      </c>
      <c r="B20" s="8">
        <v>62.8</v>
      </c>
      <c r="C20" s="9">
        <v>25.9</v>
      </c>
      <c r="D20" s="10">
        <v>2.9</v>
      </c>
      <c r="N20" t="e">
        <f ca="1"/>
        <v>#NAME?</v>
      </c>
      <c r="O20" s="20" t="e">
        <f ca="1"/>
        <v>#NAME?</v>
      </c>
      <c r="P20" s="21" t="e">
        <f ca="1"/>
        <v>#NAME?</v>
      </c>
      <c r="Q20" s="21" t="e">
        <f ca="1"/>
        <v>#NAME?</v>
      </c>
      <c r="R20" s="22" t="e">
        <f ca="1"/>
        <v>#NAME?</v>
      </c>
      <c r="U20" s="18" t="e">
        <f ca="1"/>
        <v>#NAME?</v>
      </c>
      <c r="V20" t="e">
        <f ca="1"/>
        <v>#NAME?</v>
      </c>
      <c r="W20" t="e">
        <f ca="1"/>
        <v>#NAME?</v>
      </c>
      <c r="X20" s="19" t="e">
        <f ca="1"/>
        <v>#NAME?</v>
      </c>
      <c r="Y20" s="27" t="e">
        <f ca="1"/>
        <v>#NAME?</v>
      </c>
    </row>
    <row r="21" spans="1:25" x14ac:dyDescent="0.35">
      <c r="A21" t="s">
        <v>8</v>
      </c>
      <c r="B21" s="8">
        <v>45</v>
      </c>
      <c r="C21" s="9">
        <v>15.9</v>
      </c>
      <c r="D21" s="10">
        <v>1.2</v>
      </c>
      <c r="F21" t="s">
        <v>18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U21" s="18" t="e">
        <f ca="1"/>
        <v>#NAME?</v>
      </c>
      <c r="V21" t="e">
        <f ca="1"/>
        <v>#NAME?</v>
      </c>
      <c r="W21" t="e">
        <f ca="1"/>
        <v>#NAME?</v>
      </c>
      <c r="X21" s="19" t="e">
        <f ca="1"/>
        <v>#NAME?</v>
      </c>
      <c r="Y21" s="27" t="e">
        <f ca="1"/>
        <v>#NAME?</v>
      </c>
    </row>
    <row r="22" spans="1:25" x14ac:dyDescent="0.35">
      <c r="A22" t="s">
        <v>8</v>
      </c>
      <c r="B22" s="8">
        <v>47.8</v>
      </c>
      <c r="C22" s="9">
        <v>36.1</v>
      </c>
      <c r="D22" s="10">
        <v>4.0999999999999996</v>
      </c>
      <c r="U22" s="18" t="e">
        <f ca="1"/>
        <v>#NAME?</v>
      </c>
      <c r="V22" t="e">
        <f ca="1"/>
        <v>#NAME?</v>
      </c>
      <c r="W22" t="e">
        <f ca="1"/>
        <v>#NAME?</v>
      </c>
      <c r="X22" s="19" t="e">
        <f ca="1"/>
        <v>#NAME?</v>
      </c>
      <c r="Y22" s="27" t="e">
        <f ca="1"/>
        <v>#NAME?</v>
      </c>
    </row>
    <row r="23" spans="1:25" x14ac:dyDescent="0.35">
      <c r="A23" t="s">
        <v>8</v>
      </c>
      <c r="B23" s="8">
        <v>75.599999999999994</v>
      </c>
      <c r="C23" s="9">
        <v>27.7</v>
      </c>
      <c r="D23" s="10">
        <v>6.3</v>
      </c>
      <c r="F23" t="s">
        <v>6</v>
      </c>
      <c r="G23" s="29" t="e">
        <f ca="1">BOXTEST(A4:D35)</f>
        <v>#NAME?</v>
      </c>
      <c r="U23" s="18" t="e">
        <f ca="1"/>
        <v>#NAME?</v>
      </c>
      <c r="V23" t="e">
        <f ca="1"/>
        <v>#NAME?</v>
      </c>
      <c r="W23" t="e">
        <f ca="1"/>
        <v>#NAME?</v>
      </c>
      <c r="X23" s="19" t="e">
        <f ca="1"/>
        <v>#NAME?</v>
      </c>
      <c r="Y23" s="27" t="e">
        <f ca="1"/>
        <v>#NAME?</v>
      </c>
    </row>
    <row r="24" spans="1:25" x14ac:dyDescent="0.35">
      <c r="A24" t="s">
        <v>8</v>
      </c>
      <c r="B24" s="8">
        <v>46.6</v>
      </c>
      <c r="C24" s="9">
        <v>46.9</v>
      </c>
      <c r="D24" s="10">
        <v>3.6</v>
      </c>
      <c r="U24" s="18" t="e">
        <f ca="1"/>
        <v>#NAME?</v>
      </c>
      <c r="V24" t="e">
        <f ca="1"/>
        <v>#NAME?</v>
      </c>
      <c r="W24" t="e">
        <f ca="1"/>
        <v>#NAME?</v>
      </c>
      <c r="X24" s="19" t="e">
        <f ca="1"/>
        <v>#NAME?</v>
      </c>
      <c r="Y24" s="27" t="e">
        <f ca="1"/>
        <v>#NAME?</v>
      </c>
    </row>
    <row r="25" spans="1:25" x14ac:dyDescent="0.35">
      <c r="A25" t="s">
        <v>8</v>
      </c>
      <c r="B25" s="8">
        <v>50.6</v>
      </c>
      <c r="C25" s="9">
        <v>29.7</v>
      </c>
      <c r="D25" s="10">
        <v>4.7</v>
      </c>
      <c r="U25" s="18" t="e">
        <f ca="1"/>
        <v>#NAME?</v>
      </c>
      <c r="V25" t="e">
        <f ca="1"/>
        <v>#NAME?</v>
      </c>
      <c r="W25" t="e">
        <f ca="1"/>
        <v>#NAME?</v>
      </c>
      <c r="X25" s="19" t="e">
        <f ca="1"/>
        <v>#NAME?</v>
      </c>
      <c r="Y25" s="27" t="e">
        <f ca="1"/>
        <v>#NAME?</v>
      </c>
    </row>
    <row r="26" spans="1:25" x14ac:dyDescent="0.35">
      <c r="A26" t="s">
        <v>8</v>
      </c>
      <c r="B26" s="8">
        <v>45.7</v>
      </c>
      <c r="C26" s="9">
        <v>27.6</v>
      </c>
      <c r="D26" s="10">
        <v>6.2</v>
      </c>
      <c r="U26" s="18" t="e">
        <f ca="1"/>
        <v>#NAME?</v>
      </c>
      <c r="V26" t="e">
        <f ca="1"/>
        <v>#NAME?</v>
      </c>
      <c r="W26" t="e">
        <f ca="1"/>
        <v>#NAME?</v>
      </c>
      <c r="X26" s="19" t="e">
        <f ca="1"/>
        <v>#NAME?</v>
      </c>
      <c r="Y26" s="27" t="e">
        <f ca="1"/>
        <v>#NAME?</v>
      </c>
    </row>
    <row r="27" spans="1:25" x14ac:dyDescent="0.35">
      <c r="A27" t="s">
        <v>8</v>
      </c>
      <c r="B27" s="8">
        <v>68.400000000000006</v>
      </c>
      <c r="C27" s="9">
        <v>35.299999999999997</v>
      </c>
      <c r="D27" s="10">
        <v>1.9</v>
      </c>
      <c r="U27" s="18" t="e">
        <f ca="1"/>
        <v>#NAME?</v>
      </c>
      <c r="V27" t="e">
        <f ca="1"/>
        <v>#NAME?</v>
      </c>
      <c r="W27" t="e">
        <f ca="1"/>
        <v>#NAME?</v>
      </c>
      <c r="X27" s="19" t="e">
        <f ca="1"/>
        <v>#NAME?</v>
      </c>
      <c r="Y27" s="27" t="e">
        <f ca="1"/>
        <v>#NAME?</v>
      </c>
    </row>
    <row r="28" spans="1:25" x14ac:dyDescent="0.35">
      <c r="A28" t="s">
        <v>9</v>
      </c>
      <c r="B28" s="8">
        <v>52.5</v>
      </c>
      <c r="C28" s="9">
        <v>39</v>
      </c>
      <c r="D28" s="10">
        <v>3.1</v>
      </c>
      <c r="U28" s="18" t="e">
        <f ca="1"/>
        <v>#NAME?</v>
      </c>
      <c r="V28" t="e">
        <f ca="1"/>
        <v>#NAME?</v>
      </c>
      <c r="W28" t="e">
        <f ca="1"/>
        <v>#NAME?</v>
      </c>
      <c r="X28" s="19" t="e">
        <f ca="1"/>
        <v>#NAME?</v>
      </c>
      <c r="Y28" s="27" t="e">
        <f ca="1"/>
        <v>#NAME?</v>
      </c>
    </row>
    <row r="29" spans="1:25" x14ac:dyDescent="0.35">
      <c r="A29" t="s">
        <v>9</v>
      </c>
      <c r="B29" s="8">
        <v>80</v>
      </c>
      <c r="C29" s="9">
        <v>54.2</v>
      </c>
      <c r="D29" s="10">
        <v>4</v>
      </c>
      <c r="U29" s="18" t="e">
        <f ca="1"/>
        <v>#NAME?</v>
      </c>
      <c r="V29" t="e">
        <f ca="1"/>
        <v>#NAME?</v>
      </c>
      <c r="W29" t="e">
        <f ca="1"/>
        <v>#NAME?</v>
      </c>
      <c r="X29" s="19" t="e">
        <f ca="1"/>
        <v>#NAME?</v>
      </c>
      <c r="Y29" s="27" t="e">
        <f ca="1"/>
        <v>#NAME?</v>
      </c>
    </row>
    <row r="30" spans="1:25" x14ac:dyDescent="0.35">
      <c r="A30" t="s">
        <v>9</v>
      </c>
      <c r="B30" s="8">
        <v>54.7</v>
      </c>
      <c r="C30" s="9">
        <v>32.1</v>
      </c>
      <c r="D30" s="10">
        <v>5.7</v>
      </c>
      <c r="U30" s="18" t="e">
        <f ca="1"/>
        <v>#NAME?</v>
      </c>
      <c r="V30" t="e">
        <f ca="1"/>
        <v>#NAME?</v>
      </c>
      <c r="W30" t="e">
        <f ca="1"/>
        <v>#NAME?</v>
      </c>
      <c r="X30" s="19" t="e">
        <f ca="1"/>
        <v>#NAME?</v>
      </c>
      <c r="Y30" s="27" t="e">
        <f ca="1"/>
        <v>#NAME?</v>
      </c>
    </row>
    <row r="31" spans="1:25" x14ac:dyDescent="0.35">
      <c r="A31" t="s">
        <v>9</v>
      </c>
      <c r="B31" s="8">
        <v>63.5</v>
      </c>
      <c r="C31" s="9">
        <v>25.6</v>
      </c>
      <c r="D31" s="10">
        <v>3</v>
      </c>
      <c r="U31" s="18" t="e">
        <f ca="1"/>
        <v>#NAME?</v>
      </c>
      <c r="V31" t="e">
        <f ca="1"/>
        <v>#NAME?</v>
      </c>
      <c r="W31" t="e">
        <f ca="1"/>
        <v>#NAME?</v>
      </c>
      <c r="X31" s="19" t="e">
        <f ca="1"/>
        <v>#NAME?</v>
      </c>
      <c r="Y31" s="27" t="e">
        <f ca="1"/>
        <v>#NAME?</v>
      </c>
    </row>
    <row r="32" spans="1:25" x14ac:dyDescent="0.35">
      <c r="A32" t="s">
        <v>9</v>
      </c>
      <c r="B32" s="8">
        <v>46.3</v>
      </c>
      <c r="C32" s="9">
        <v>31.8</v>
      </c>
      <c r="D32" s="10">
        <v>7.4</v>
      </c>
      <c r="U32" s="18" t="e">
        <f ca="1"/>
        <v>#NAME?</v>
      </c>
      <c r="V32" t="e">
        <f ca="1"/>
        <v>#NAME?</v>
      </c>
      <c r="W32" t="e">
        <f ca="1"/>
        <v>#NAME?</v>
      </c>
      <c r="X32" s="19" t="e">
        <f ca="1"/>
        <v>#NAME?</v>
      </c>
      <c r="Y32" s="27" t="e">
        <f ca="1"/>
        <v>#NAME?</v>
      </c>
    </row>
    <row r="33" spans="1:25" x14ac:dyDescent="0.35">
      <c r="A33" t="s">
        <v>9</v>
      </c>
      <c r="B33" s="8">
        <v>61.5</v>
      </c>
      <c r="C33" s="9">
        <v>16.8</v>
      </c>
      <c r="D33" s="10">
        <v>1.9</v>
      </c>
      <c r="U33" s="18" t="e">
        <f ca="1"/>
        <v>#NAME?</v>
      </c>
      <c r="V33" t="e">
        <f ca="1"/>
        <v>#NAME?</v>
      </c>
      <c r="W33" t="e">
        <f ca="1"/>
        <v>#NAME?</v>
      </c>
      <c r="X33" s="19" t="e">
        <f ca="1"/>
        <v>#NAME?</v>
      </c>
      <c r="Y33" s="27" t="e">
        <f ca="1"/>
        <v>#NAME?</v>
      </c>
    </row>
    <row r="34" spans="1:25" x14ac:dyDescent="0.35">
      <c r="A34" t="s">
        <v>9</v>
      </c>
      <c r="B34" s="8">
        <v>62.9</v>
      </c>
      <c r="C34" s="9">
        <v>25.8</v>
      </c>
      <c r="D34" s="10">
        <v>2.4</v>
      </c>
      <c r="U34" s="18" t="e">
        <f ca="1"/>
        <v>#NAME?</v>
      </c>
      <c r="V34" t="e">
        <f ca="1"/>
        <v>#NAME?</v>
      </c>
      <c r="W34" t="e">
        <f ca="1"/>
        <v>#NAME?</v>
      </c>
      <c r="X34" s="19" t="e">
        <f ca="1"/>
        <v>#NAME?</v>
      </c>
      <c r="Y34" s="27" t="e">
        <f ca="1"/>
        <v>#NAME?</v>
      </c>
    </row>
    <row r="35" spans="1:25" x14ac:dyDescent="0.35">
      <c r="A35" t="s">
        <v>9</v>
      </c>
      <c r="B35" s="30">
        <v>49.3</v>
      </c>
      <c r="C35" s="31">
        <v>39.4</v>
      </c>
      <c r="D35" s="32">
        <v>5.2</v>
      </c>
      <c r="U35" s="18" t="e">
        <f ca="1"/>
        <v>#NAME?</v>
      </c>
      <c r="V35" t="e">
        <f ca="1"/>
        <v>#NAME?</v>
      </c>
      <c r="W35" t="e">
        <f ca="1"/>
        <v>#NAME?</v>
      </c>
      <c r="X35" s="19" t="e">
        <f ca="1"/>
        <v>#NAME?</v>
      </c>
      <c r="Y35" s="27" t="e">
        <f ca="1"/>
        <v>#NAME?</v>
      </c>
    </row>
    <row r="36" spans="1:25" x14ac:dyDescent="0.35">
      <c r="U36" s="18" t="e">
        <f ca="1"/>
        <v>#NAME?</v>
      </c>
      <c r="V36" t="e">
        <f ca="1"/>
        <v>#NAME?</v>
      </c>
      <c r="W36" t="e">
        <f ca="1"/>
        <v>#NAME?</v>
      </c>
      <c r="X36" s="19" t="e">
        <f ca="1"/>
        <v>#NAME?</v>
      </c>
      <c r="Y36" s="27" t="e">
        <f ca="1"/>
        <v>#NAME?</v>
      </c>
    </row>
    <row r="37" spans="1:25" x14ac:dyDescent="0.35">
      <c r="U37" s="18" t="e">
        <f ca="1"/>
        <v>#NAME?</v>
      </c>
      <c r="V37" t="e">
        <f ca="1"/>
        <v>#NAME?</v>
      </c>
      <c r="W37" t="e">
        <f ca="1"/>
        <v>#NAME?</v>
      </c>
      <c r="X37" s="19" t="e">
        <f ca="1"/>
        <v>#NAME?</v>
      </c>
      <c r="Y37" s="27" t="e">
        <f ca="1"/>
        <v>#NAME?</v>
      </c>
    </row>
    <row r="38" spans="1:25" x14ac:dyDescent="0.35">
      <c r="U38" s="18" t="e">
        <f ca="1"/>
        <v>#NAME?</v>
      </c>
      <c r="V38" t="e">
        <f ca="1"/>
        <v>#NAME?</v>
      </c>
      <c r="W38" t="e">
        <f ca="1"/>
        <v>#NAME?</v>
      </c>
      <c r="X38" s="19" t="e">
        <f ca="1"/>
        <v>#NAME?</v>
      </c>
      <c r="Y38" s="27" t="e">
        <f ca="1"/>
        <v>#NAME?</v>
      </c>
    </row>
    <row r="39" spans="1:25" x14ac:dyDescent="0.35">
      <c r="U39" s="20" t="e">
        <f ca="1"/>
        <v>#NAME?</v>
      </c>
      <c r="V39" s="21" t="e">
        <f ca="1"/>
        <v>#NAME?</v>
      </c>
      <c r="W39" s="21" t="e">
        <f ca="1"/>
        <v>#NAME?</v>
      </c>
      <c r="X39" s="22" t="e">
        <f ca="1"/>
        <v>#NAME?</v>
      </c>
      <c r="Y39" s="28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9F81C-EC7E-4023-8F5A-1DBD28BB38C1}">
  <sheetPr codeName="Sheet4"/>
  <dimension ref="A1:AC40"/>
  <sheetViews>
    <sheetView workbookViewId="0"/>
  </sheetViews>
  <sheetFormatPr defaultRowHeight="14.5" x14ac:dyDescent="0.35"/>
  <cols>
    <col min="2" max="5" width="5.81640625" style="3" customWidth="1"/>
    <col min="6" max="6" width="4.453125" customWidth="1"/>
    <col min="9" max="9" width="4" customWidth="1"/>
    <col min="15" max="15" width="3.7265625" customWidth="1"/>
    <col min="22" max="22" width="4.1796875" customWidth="1"/>
    <col min="23" max="23" width="5.81640625" customWidth="1"/>
  </cols>
  <sheetData>
    <row r="1" spans="1:29" x14ac:dyDescent="0.35">
      <c r="A1" s="1" t="s">
        <v>10</v>
      </c>
    </row>
    <row r="2" spans="1:29" x14ac:dyDescent="0.35">
      <c r="X2" t="s">
        <v>23</v>
      </c>
    </row>
    <row r="3" spans="1:29" x14ac:dyDescent="0.35">
      <c r="B3" s="3" t="s">
        <v>11</v>
      </c>
      <c r="C3" s="3" t="s">
        <v>12</v>
      </c>
      <c r="D3" s="3" t="s">
        <v>13</v>
      </c>
      <c r="E3" s="3" t="s">
        <v>14</v>
      </c>
      <c r="J3" t="s">
        <v>10</v>
      </c>
    </row>
    <row r="4" spans="1:29" x14ac:dyDescent="0.35">
      <c r="A4" t="s">
        <v>15</v>
      </c>
      <c r="B4" s="11">
        <v>31</v>
      </c>
      <c r="C4" s="12">
        <v>23</v>
      </c>
      <c r="D4" s="12">
        <v>38</v>
      </c>
      <c r="E4" s="13">
        <v>29</v>
      </c>
      <c r="X4" s="3" t="e">
        <f t="array" aca="1" ref="X4:AC40" ca="1">QDAPred(B4:E39,A4:E39,K16:K20,TRUE)</f>
        <v>#NAME?</v>
      </c>
      <c r="Y4" s="3" t="e">
        <f ca="1"/>
        <v>#NAME?</v>
      </c>
      <c r="Z4" s="3" t="e">
        <f ca="1"/>
        <v>#NAME?</v>
      </c>
      <c r="AA4" s="3" t="e">
        <f ca="1"/>
        <v>#NAME?</v>
      </c>
      <c r="AB4" s="3" t="e">
        <f ca="1"/>
        <v>#NAME?</v>
      </c>
      <c r="AC4" s="3" t="e">
        <f ca="1"/>
        <v>#NAME?</v>
      </c>
    </row>
    <row r="5" spans="1:29" x14ac:dyDescent="0.35">
      <c r="A5" t="s">
        <v>15</v>
      </c>
      <c r="B5" s="36">
        <v>29</v>
      </c>
      <c r="C5" s="3">
        <v>19</v>
      </c>
      <c r="D5" s="3">
        <v>37</v>
      </c>
      <c r="E5" s="14">
        <v>25</v>
      </c>
      <c r="G5" t="s">
        <v>21</v>
      </c>
      <c r="J5" t="s">
        <v>4</v>
      </c>
      <c r="P5" t="s">
        <v>22</v>
      </c>
      <c r="X5" s="23" t="e">
        <f ca="1"/>
        <v>#NAME?</v>
      </c>
      <c r="Y5" s="24" t="e">
        <f ca="1"/>
        <v>#NAME?</v>
      </c>
      <c r="Z5" s="24" t="e">
        <f ca="1"/>
        <v>#NAME?</v>
      </c>
      <c r="AA5" s="24" t="e">
        <f ca="1"/>
        <v>#NAME?</v>
      </c>
      <c r="AB5" s="25" t="e">
        <f ca="1"/>
        <v>#NAME?</v>
      </c>
      <c r="AC5" s="33" t="e">
        <f ca="1"/>
        <v>#NAME?</v>
      </c>
    </row>
    <row r="6" spans="1:29" x14ac:dyDescent="0.35">
      <c r="A6" t="s">
        <v>15</v>
      </c>
      <c r="B6" s="36">
        <v>32</v>
      </c>
      <c r="C6" s="3">
        <v>22</v>
      </c>
      <c r="D6" s="3">
        <v>34</v>
      </c>
      <c r="E6" s="14">
        <v>23</v>
      </c>
      <c r="X6" s="18" t="e">
        <f ca="1"/>
        <v>#NAME?</v>
      </c>
      <c r="Y6" t="e">
        <f ca="1"/>
        <v>#NAME?</v>
      </c>
      <c r="Z6" t="e">
        <f ca="1"/>
        <v>#NAME?</v>
      </c>
      <c r="AA6" t="e">
        <f ca="1"/>
        <v>#NAME?</v>
      </c>
      <c r="AB6" s="19" t="e">
        <f ca="1"/>
        <v>#NAME?</v>
      </c>
      <c r="AC6" s="34" t="e">
        <f ca="1"/>
        <v>#NAME?</v>
      </c>
    </row>
    <row r="7" spans="1:29" x14ac:dyDescent="0.35">
      <c r="A7" t="s">
        <v>15</v>
      </c>
      <c r="B7" s="36">
        <v>35</v>
      </c>
      <c r="C7" s="3">
        <v>17</v>
      </c>
      <c r="D7" s="3">
        <v>32</v>
      </c>
      <c r="E7" s="14">
        <v>21</v>
      </c>
      <c r="G7" t="e">
        <f t="array" aca="1" ref="G7:G11" ca="1">ExtractUnique(A4:E39,"")</f>
        <v>#NAME?</v>
      </c>
      <c r="H7" s="7">
        <v>0.19444444444444445</v>
      </c>
      <c r="K7" s="3" t="str">
        <f>B3</f>
        <v>A</v>
      </c>
      <c r="L7" s="3" t="str">
        <f>C3</f>
        <v>B</v>
      </c>
      <c r="M7" s="3" t="str">
        <f>D3</f>
        <v>C</v>
      </c>
      <c r="N7" s="3" t="str">
        <f>E3</f>
        <v>D</v>
      </c>
      <c r="P7" s="3" t="e">
        <f t="array" aca="1" ref="P7:V13" ca="1">DAClassification(A4:E39,K16:K20,FALSE)</f>
        <v>#NAME?</v>
      </c>
      <c r="Q7" s="3" t="e">
        <f ca="1"/>
        <v>#NAME?</v>
      </c>
      <c r="R7" s="3" t="e">
        <f ca="1"/>
        <v>#NAME?</v>
      </c>
      <c r="S7" s="3" t="e">
        <f ca="1"/>
        <v>#NAME?</v>
      </c>
      <c r="T7" s="3" t="e">
        <f ca="1"/>
        <v>#NAME?</v>
      </c>
      <c r="U7" s="3" t="e">
        <f ca="1"/>
        <v>#NAME?</v>
      </c>
      <c r="V7" s="3" t="e">
        <f ca="1"/>
        <v>#NAME?</v>
      </c>
      <c r="X7" s="18" t="e">
        <f ca="1"/>
        <v>#NAME?</v>
      </c>
      <c r="Y7" t="e">
        <f ca="1"/>
        <v>#NAME?</v>
      </c>
      <c r="Z7" t="e">
        <f ca="1"/>
        <v>#NAME?</v>
      </c>
      <c r="AA7" t="e">
        <f ca="1"/>
        <v>#NAME?</v>
      </c>
      <c r="AB7" s="19" t="e">
        <f ca="1"/>
        <v>#NAME?</v>
      </c>
      <c r="AC7" s="34" t="e">
        <f ca="1"/>
        <v>#NAME?</v>
      </c>
    </row>
    <row r="8" spans="1:29" x14ac:dyDescent="0.35">
      <c r="A8" t="s">
        <v>15</v>
      </c>
      <c r="B8" s="36">
        <v>29</v>
      </c>
      <c r="C8" s="3">
        <v>13</v>
      </c>
      <c r="D8" s="3">
        <v>38</v>
      </c>
      <c r="E8" s="14">
        <v>26</v>
      </c>
      <c r="G8" t="e">
        <f ca="1"/>
        <v>#NAME?</v>
      </c>
      <c r="H8">
        <v>0.16666666666666666</v>
      </c>
      <c r="J8" t="e">
        <f t="array" aca="1" ref="J8:J12" ca="1">ExtractUnique(A4:E39,"")</f>
        <v>#NAME?</v>
      </c>
      <c r="K8" s="23" t="e">
        <f t="shared" ref="K8:N12" ca="1" si="0">AVERAGEIF($A$4:$A$39,$J8,B$4:B$39)</f>
        <v>#DIV/0!</v>
      </c>
      <c r="L8" s="24" t="e">
        <f t="shared" ca="1" si="0"/>
        <v>#DIV/0!</v>
      </c>
      <c r="M8" s="24" t="e">
        <f t="shared" ca="1" si="0"/>
        <v>#DIV/0!</v>
      </c>
      <c r="N8" s="25" t="e">
        <f t="shared" ca="1" si="0"/>
        <v>#DIV/0!</v>
      </c>
      <c r="P8" t="e">
        <f ca="1"/>
        <v>#NAME?</v>
      </c>
      <c r="Q8" s="23" t="e">
        <f ca="1"/>
        <v>#NAME?</v>
      </c>
      <c r="R8" s="24" t="e">
        <f ca="1"/>
        <v>#NAME?</v>
      </c>
      <c r="S8" s="24" t="e">
        <f ca="1"/>
        <v>#NAME?</v>
      </c>
      <c r="T8" s="24" t="e">
        <f ca="1"/>
        <v>#NAME?</v>
      </c>
      <c r="U8" s="25" t="e">
        <f ca="1"/>
        <v>#NAME?</v>
      </c>
      <c r="V8" t="e">
        <f ca="1"/>
        <v>#NAME?</v>
      </c>
      <c r="X8" s="1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  <c r="AB8" s="19" t="e">
        <f ca="1"/>
        <v>#NAME?</v>
      </c>
      <c r="AC8" s="34" t="e">
        <f ca="1"/>
        <v>#NAME?</v>
      </c>
    </row>
    <row r="9" spans="1:29" x14ac:dyDescent="0.35">
      <c r="A9" t="s">
        <v>15</v>
      </c>
      <c r="B9" s="36">
        <v>29</v>
      </c>
      <c r="C9" s="3">
        <v>26</v>
      </c>
      <c r="D9" s="3">
        <v>39</v>
      </c>
      <c r="E9" s="14">
        <v>17</v>
      </c>
      <c r="G9" t="e">
        <f ca="1"/>
        <v>#NAME?</v>
      </c>
      <c r="H9">
        <v>0.16666666666666666</v>
      </c>
      <c r="J9" t="e">
        <f ca="1"/>
        <v>#NAME?</v>
      </c>
      <c r="K9" s="18" t="e">
        <f t="shared" ca="1" si="0"/>
        <v>#DIV/0!</v>
      </c>
      <c r="L9" t="e">
        <f t="shared" ca="1" si="0"/>
        <v>#DIV/0!</v>
      </c>
      <c r="M9" t="e">
        <f t="shared" ca="1" si="0"/>
        <v>#DIV/0!</v>
      </c>
      <c r="N9" s="19" t="e">
        <f t="shared" ca="1" si="0"/>
        <v>#DIV/0!</v>
      </c>
      <c r="P9" t="e">
        <f ca="1"/>
        <v>#NAME?</v>
      </c>
      <c r="Q9" s="18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s="19" t="e">
        <f ca="1"/>
        <v>#NAME?</v>
      </c>
      <c r="V9" t="e">
        <f ca="1"/>
        <v>#NAME?</v>
      </c>
      <c r="X9" s="18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  <c r="AB9" s="19" t="e">
        <f ca="1"/>
        <v>#NAME?</v>
      </c>
      <c r="AC9" s="34" t="e">
        <f ca="1"/>
        <v>#NAME?</v>
      </c>
    </row>
    <row r="10" spans="1:29" x14ac:dyDescent="0.35">
      <c r="A10" t="s">
        <v>15</v>
      </c>
      <c r="B10" s="36">
        <v>23</v>
      </c>
      <c r="C10" s="3">
        <v>13</v>
      </c>
      <c r="D10" s="3">
        <v>23</v>
      </c>
      <c r="E10" s="14">
        <v>46</v>
      </c>
      <c r="G10" t="e">
        <f ca="1"/>
        <v>#NAME?</v>
      </c>
      <c r="H10">
        <v>0.19444444444444445</v>
      </c>
      <c r="J10" t="e">
        <f ca="1"/>
        <v>#NAME?</v>
      </c>
      <c r="K10" s="18" t="e">
        <f t="shared" ca="1" si="0"/>
        <v>#DIV/0!</v>
      </c>
      <c r="L10" t="e">
        <f t="shared" ca="1" si="0"/>
        <v>#DIV/0!</v>
      </c>
      <c r="M10" t="e">
        <f t="shared" ca="1" si="0"/>
        <v>#DIV/0!</v>
      </c>
      <c r="N10" s="19" t="e">
        <f t="shared" ca="1" si="0"/>
        <v>#DIV/0!</v>
      </c>
      <c r="P10" t="e">
        <f ca="1"/>
        <v>#NAME?</v>
      </c>
      <c r="Q10" s="18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s="19" t="e">
        <f ca="1"/>
        <v>#NAME?</v>
      </c>
      <c r="V10" t="e">
        <f ca="1"/>
        <v>#NAME?</v>
      </c>
      <c r="X10" s="18" t="e">
        <f ca="1"/>
        <v>#NAME?</v>
      </c>
      <c r="Y10" t="e">
        <f ca="1"/>
        <v>#NAME?</v>
      </c>
      <c r="Z10" t="e">
        <f ca="1"/>
        <v>#NAME?</v>
      </c>
      <c r="AA10" t="e">
        <f ca="1"/>
        <v>#NAME?</v>
      </c>
      <c r="AB10" s="19" t="e">
        <f ca="1"/>
        <v>#NAME?</v>
      </c>
      <c r="AC10" s="34" t="e">
        <f ca="1"/>
        <v>#NAME?</v>
      </c>
    </row>
    <row r="11" spans="1:29" x14ac:dyDescent="0.35">
      <c r="A11" t="s">
        <v>16</v>
      </c>
      <c r="B11" s="36">
        <v>39</v>
      </c>
      <c r="C11" s="3">
        <v>19</v>
      </c>
      <c r="D11" s="3">
        <v>30</v>
      </c>
      <c r="E11" s="14">
        <v>22</v>
      </c>
      <c r="G11" t="e">
        <f ca="1"/>
        <v>#NAME?</v>
      </c>
      <c r="H11" s="37">
        <v>0.27777777777777779</v>
      </c>
      <c r="J11" t="e">
        <f ca="1"/>
        <v>#NAME?</v>
      </c>
      <c r="K11" s="18" t="e">
        <f t="shared" ca="1" si="0"/>
        <v>#DIV/0!</v>
      </c>
      <c r="L11" t="e">
        <f t="shared" ca="1" si="0"/>
        <v>#DIV/0!</v>
      </c>
      <c r="M11" t="e">
        <f t="shared" ca="1" si="0"/>
        <v>#DIV/0!</v>
      </c>
      <c r="N11" s="19" t="e">
        <f t="shared" ca="1" si="0"/>
        <v>#DIV/0!</v>
      </c>
      <c r="P11" t="e">
        <f ca="1"/>
        <v>#NAME?</v>
      </c>
      <c r="Q11" s="18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s="19" t="e">
        <f ca="1"/>
        <v>#NAME?</v>
      </c>
      <c r="V11" t="e">
        <f ca="1"/>
        <v>#NAME?</v>
      </c>
      <c r="X11" s="18" t="e">
        <f ca="1"/>
        <v>#NAME?</v>
      </c>
      <c r="Y11" t="e">
        <f ca="1"/>
        <v>#NAME?</v>
      </c>
      <c r="Z11" t="e">
        <f ca="1"/>
        <v>#NAME?</v>
      </c>
      <c r="AA11" t="e">
        <f ca="1"/>
        <v>#NAME?</v>
      </c>
      <c r="AB11" s="19" t="e">
        <f ca="1"/>
        <v>#NAME?</v>
      </c>
      <c r="AC11" s="34" t="e">
        <f ca="1"/>
        <v>#NAME?</v>
      </c>
    </row>
    <row r="12" spans="1:29" x14ac:dyDescent="0.35">
      <c r="A12" t="s">
        <v>16</v>
      </c>
      <c r="B12" s="36">
        <v>47</v>
      </c>
      <c r="C12" s="3">
        <v>20</v>
      </c>
      <c r="D12" s="3">
        <v>32</v>
      </c>
      <c r="E12" s="14">
        <v>26</v>
      </c>
      <c r="J12" t="e">
        <f ca="1"/>
        <v>#NAME?</v>
      </c>
      <c r="K12" s="20" t="e">
        <f t="shared" ca="1" si="0"/>
        <v>#DIV/0!</v>
      </c>
      <c r="L12" s="21" t="e">
        <f t="shared" ca="1" si="0"/>
        <v>#DIV/0!</v>
      </c>
      <c r="M12" s="21" t="e">
        <f t="shared" ca="1" si="0"/>
        <v>#DIV/0!</v>
      </c>
      <c r="N12" s="22" t="e">
        <f t="shared" ca="1" si="0"/>
        <v>#DIV/0!</v>
      </c>
      <c r="P12" t="e">
        <f ca="1"/>
        <v>#NAME?</v>
      </c>
      <c r="Q12" s="20" t="e">
        <f ca="1"/>
        <v>#NAME?</v>
      </c>
      <c r="R12" s="21" t="e">
        <f ca="1"/>
        <v>#NAME?</v>
      </c>
      <c r="S12" s="21" t="e">
        <f ca="1"/>
        <v>#NAME?</v>
      </c>
      <c r="T12" s="21" t="e">
        <f ca="1"/>
        <v>#NAME?</v>
      </c>
      <c r="U12" s="22" t="e">
        <f ca="1"/>
        <v>#NAME?</v>
      </c>
      <c r="V12" t="e">
        <f ca="1"/>
        <v>#NAME?</v>
      </c>
      <c r="X12" s="18" t="e">
        <f ca="1"/>
        <v>#NAME?</v>
      </c>
      <c r="Y12" t="e">
        <f ca="1"/>
        <v>#NAME?</v>
      </c>
      <c r="Z12" t="e">
        <f ca="1"/>
        <v>#NAME?</v>
      </c>
      <c r="AA12" t="e">
        <f ca="1"/>
        <v>#NAME?</v>
      </c>
      <c r="AB12" s="19" t="e">
        <f ca="1"/>
        <v>#NAME?</v>
      </c>
      <c r="AC12" s="34" t="e">
        <f ca="1"/>
        <v>#NAME?</v>
      </c>
    </row>
    <row r="13" spans="1:29" x14ac:dyDescent="0.35">
      <c r="A13" t="s">
        <v>16</v>
      </c>
      <c r="B13" s="36">
        <v>41</v>
      </c>
      <c r="C13" s="3">
        <v>23</v>
      </c>
      <c r="D13" s="3">
        <v>30</v>
      </c>
      <c r="E13" s="14">
        <v>22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X13" s="18" t="e">
        <f ca="1"/>
        <v>#NAME?</v>
      </c>
      <c r="Y13" t="e">
        <f ca="1"/>
        <v>#NAME?</v>
      </c>
      <c r="Z13" t="e">
        <f ca="1"/>
        <v>#NAME?</v>
      </c>
      <c r="AA13" t="e">
        <f ca="1"/>
        <v>#NAME?</v>
      </c>
      <c r="AB13" s="19" t="e">
        <f ca="1"/>
        <v>#NAME?</v>
      </c>
      <c r="AC13" s="34" t="e">
        <f ca="1"/>
        <v>#NAME?</v>
      </c>
    </row>
    <row r="14" spans="1:29" x14ac:dyDescent="0.35">
      <c r="A14" t="s">
        <v>16</v>
      </c>
      <c r="B14" s="36">
        <v>53</v>
      </c>
      <c r="C14" s="3">
        <v>37</v>
      </c>
      <c r="D14" s="3">
        <v>31</v>
      </c>
      <c r="E14" s="14">
        <v>16</v>
      </c>
      <c r="J14" t="s">
        <v>21</v>
      </c>
      <c r="X14" s="18" t="e">
        <f ca="1"/>
        <v>#NAME?</v>
      </c>
      <c r="Y14" t="e">
        <f ca="1"/>
        <v>#NAME?</v>
      </c>
      <c r="Z14" t="e">
        <f ca="1"/>
        <v>#NAME?</v>
      </c>
      <c r="AA14" t="e">
        <f ca="1"/>
        <v>#NAME?</v>
      </c>
      <c r="AB14" s="19" t="e">
        <f ca="1"/>
        <v>#NAME?</v>
      </c>
      <c r="AC14" s="34" t="e">
        <f ca="1"/>
        <v>#NAME?</v>
      </c>
    </row>
    <row r="15" spans="1:29" x14ac:dyDescent="0.35">
      <c r="A15" t="s">
        <v>16</v>
      </c>
      <c r="B15" s="36">
        <v>23</v>
      </c>
      <c r="C15" s="3">
        <v>13</v>
      </c>
      <c r="D15" s="3">
        <v>22</v>
      </c>
      <c r="E15" s="14">
        <v>31</v>
      </c>
      <c r="P15" t="s">
        <v>27</v>
      </c>
      <c r="X15" s="18" t="e">
        <f ca="1"/>
        <v>#NAME?</v>
      </c>
      <c r="Y15" t="e">
        <f ca="1"/>
        <v>#NAME?</v>
      </c>
      <c r="Z15" t="e">
        <f ca="1"/>
        <v>#NAME?</v>
      </c>
      <c r="AA15" t="e">
        <f ca="1"/>
        <v>#NAME?</v>
      </c>
      <c r="AB15" s="19" t="e">
        <f ca="1"/>
        <v>#NAME?</v>
      </c>
      <c r="AC15" s="34" t="e">
        <f ca="1"/>
        <v>#NAME?</v>
      </c>
    </row>
    <row r="16" spans="1:29" x14ac:dyDescent="0.35">
      <c r="A16" t="s">
        <v>16</v>
      </c>
      <c r="B16" s="36">
        <v>43</v>
      </c>
      <c r="C16" s="3">
        <v>26</v>
      </c>
      <c r="D16" s="3">
        <v>38</v>
      </c>
      <c r="E16" s="14">
        <v>31</v>
      </c>
      <c r="J16" t="e">
        <f ca="1">J8</f>
        <v>#NAME?</v>
      </c>
      <c r="K16" s="33">
        <f>H7</f>
        <v>0.19444444444444445</v>
      </c>
      <c r="X16" s="18" t="e">
        <f ca="1"/>
        <v>#NAME?</v>
      </c>
      <c r="Y16" t="e">
        <f ca="1"/>
        <v>#NAME?</v>
      </c>
      <c r="Z16" t="e">
        <f ca="1"/>
        <v>#NAME?</v>
      </c>
      <c r="AA16" t="e">
        <f ca="1"/>
        <v>#NAME?</v>
      </c>
      <c r="AB16" s="19" t="e">
        <f ca="1"/>
        <v>#NAME?</v>
      </c>
      <c r="AC16" s="34" t="e">
        <f ca="1"/>
        <v>#NAME?</v>
      </c>
    </row>
    <row r="17" spans="1:29" x14ac:dyDescent="0.35">
      <c r="A17" t="s">
        <v>17</v>
      </c>
      <c r="B17" s="36">
        <v>61</v>
      </c>
      <c r="C17" s="3">
        <v>26</v>
      </c>
      <c r="D17" s="3">
        <v>40</v>
      </c>
      <c r="E17" s="14">
        <v>27</v>
      </c>
      <c r="J17" t="e">
        <f t="shared" ref="J17:J20" ca="1" si="1">J9</f>
        <v>#NAME?</v>
      </c>
      <c r="K17" s="34">
        <f t="shared" ref="K17:K20" si="2">H8</f>
        <v>0.16666666666666666</v>
      </c>
      <c r="P17" s="3" t="e">
        <f t="array" aca="1" ref="P17:T23" ca="1">DASummary( P7:V13)</f>
        <v>#NAME?</v>
      </c>
      <c r="Q17" s="3" t="e">
        <f ca="1"/>
        <v>#NAME?</v>
      </c>
      <c r="R17" s="3" t="e">
        <f ca="1"/>
        <v>#NAME?</v>
      </c>
      <c r="S17" s="3" t="e">
        <f ca="1"/>
        <v>#NAME?</v>
      </c>
      <c r="T17" s="3" t="e">
        <f ca="1"/>
        <v>#NAME?</v>
      </c>
      <c r="X17" s="18" t="e">
        <f ca="1"/>
        <v>#NAME?</v>
      </c>
      <c r="Y17" t="e">
        <f ca="1"/>
        <v>#NAME?</v>
      </c>
      <c r="Z17" t="e">
        <f ca="1"/>
        <v>#NAME?</v>
      </c>
      <c r="AA17" t="e">
        <f ca="1"/>
        <v>#NAME?</v>
      </c>
      <c r="AB17" s="19" t="e">
        <f ca="1"/>
        <v>#NAME?</v>
      </c>
      <c r="AC17" s="34" t="e">
        <f ca="1"/>
        <v>#NAME?</v>
      </c>
    </row>
    <row r="18" spans="1:29" x14ac:dyDescent="0.35">
      <c r="A18" t="s">
        <v>17</v>
      </c>
      <c r="B18" s="36">
        <v>57</v>
      </c>
      <c r="C18" s="3">
        <v>19</v>
      </c>
      <c r="D18" s="3">
        <v>33</v>
      </c>
      <c r="E18" s="14">
        <v>24</v>
      </c>
      <c r="J18" t="e">
        <f t="shared" ca="1" si="1"/>
        <v>#NAME?</v>
      </c>
      <c r="K18" s="34">
        <f t="shared" si="2"/>
        <v>0.16666666666666666</v>
      </c>
      <c r="P18" t="e">
        <f ca="1"/>
        <v>#NAME?</v>
      </c>
      <c r="Q18" s="23" t="e">
        <f ca="1"/>
        <v>#NAME?</v>
      </c>
      <c r="R18" s="24" t="e">
        <f ca="1"/>
        <v>#NAME?</v>
      </c>
      <c r="S18" s="24" t="e">
        <f ca="1"/>
        <v>#NAME?</v>
      </c>
      <c r="T18" s="25" t="e">
        <f ca="1"/>
        <v>#NAME?</v>
      </c>
      <c r="X18" s="18" t="e">
        <f ca="1"/>
        <v>#NAME?</v>
      </c>
      <c r="Y18" t="e">
        <f ca="1"/>
        <v>#NAME?</v>
      </c>
      <c r="Z18" t="e">
        <f ca="1"/>
        <v>#NAME?</v>
      </c>
      <c r="AA18" t="e">
        <f ca="1"/>
        <v>#NAME?</v>
      </c>
      <c r="AB18" s="19" t="e">
        <f ca="1"/>
        <v>#NAME?</v>
      </c>
      <c r="AC18" s="34" t="e">
        <f ca="1"/>
        <v>#NAME?</v>
      </c>
    </row>
    <row r="19" spans="1:29" x14ac:dyDescent="0.35">
      <c r="A19" t="s">
        <v>17</v>
      </c>
      <c r="B19" s="36">
        <v>67</v>
      </c>
      <c r="C19" s="3">
        <v>26</v>
      </c>
      <c r="D19" s="3">
        <v>35</v>
      </c>
      <c r="E19" s="14">
        <v>32</v>
      </c>
      <c r="J19" t="e">
        <f t="shared" ca="1" si="1"/>
        <v>#NAME?</v>
      </c>
      <c r="K19" s="34">
        <f t="shared" si="2"/>
        <v>0.19444444444444445</v>
      </c>
      <c r="P19" t="e">
        <f ca="1"/>
        <v>#NAME?</v>
      </c>
      <c r="Q19" s="18" t="e">
        <f ca="1"/>
        <v>#NAME?</v>
      </c>
      <c r="R19" t="e">
        <f ca="1"/>
        <v>#NAME?</v>
      </c>
      <c r="S19" t="e">
        <f ca="1"/>
        <v>#NAME?</v>
      </c>
      <c r="T19" s="19" t="e">
        <f ca="1"/>
        <v>#NAME?</v>
      </c>
      <c r="X19" s="18" t="e">
        <f ca="1"/>
        <v>#NAME?</v>
      </c>
      <c r="Y19" t="e">
        <f ca="1"/>
        <v>#NAME?</v>
      </c>
      <c r="Z19" t="e">
        <f ca="1"/>
        <v>#NAME?</v>
      </c>
      <c r="AA19" t="e">
        <f ca="1"/>
        <v>#NAME?</v>
      </c>
      <c r="AB19" s="19" t="e">
        <f ca="1"/>
        <v>#NAME?</v>
      </c>
      <c r="AC19" s="34" t="e">
        <f ca="1"/>
        <v>#NAME?</v>
      </c>
    </row>
    <row r="20" spans="1:29" x14ac:dyDescent="0.35">
      <c r="A20" t="s">
        <v>17</v>
      </c>
      <c r="B20" s="36">
        <v>51</v>
      </c>
      <c r="C20" s="3">
        <v>21</v>
      </c>
      <c r="D20" s="3">
        <v>30</v>
      </c>
      <c r="E20" s="14">
        <v>22</v>
      </c>
      <c r="J20" t="e">
        <f t="shared" ca="1" si="1"/>
        <v>#NAME?</v>
      </c>
      <c r="K20" s="35">
        <f t="shared" si="2"/>
        <v>0.27777777777777779</v>
      </c>
      <c r="P20" t="e">
        <f ca="1"/>
        <v>#NAME?</v>
      </c>
      <c r="Q20" s="18" t="e">
        <f ca="1"/>
        <v>#NAME?</v>
      </c>
      <c r="R20" t="e">
        <f ca="1"/>
        <v>#NAME?</v>
      </c>
      <c r="S20" t="e">
        <f ca="1"/>
        <v>#NAME?</v>
      </c>
      <c r="T20" s="19" t="e">
        <f ca="1"/>
        <v>#NAME?</v>
      </c>
      <c r="X20" s="18" t="e">
        <f ca="1"/>
        <v>#NAME?</v>
      </c>
      <c r="Y20" t="e">
        <f ca="1"/>
        <v>#NAME?</v>
      </c>
      <c r="Z20" t="e">
        <f ca="1"/>
        <v>#NAME?</v>
      </c>
      <c r="AA20" t="e">
        <f ca="1"/>
        <v>#NAME?</v>
      </c>
      <c r="AB20" s="19" t="e">
        <f ca="1"/>
        <v>#NAME?</v>
      </c>
      <c r="AC20" s="34" t="e">
        <f ca="1"/>
        <v>#NAME?</v>
      </c>
    </row>
    <row r="21" spans="1:29" x14ac:dyDescent="0.35">
      <c r="A21" t="s">
        <v>17</v>
      </c>
      <c r="B21" s="36">
        <v>95</v>
      </c>
      <c r="C21" s="3">
        <v>38</v>
      </c>
      <c r="D21" s="3">
        <v>82</v>
      </c>
      <c r="E21" s="14">
        <v>23</v>
      </c>
      <c r="P21" t="e">
        <f ca="1"/>
        <v>#NAME?</v>
      </c>
      <c r="Q21" s="18" t="e">
        <f ca="1"/>
        <v>#NAME?</v>
      </c>
      <c r="R21" t="e">
        <f ca="1"/>
        <v>#NAME?</v>
      </c>
      <c r="S21" t="e">
        <f ca="1"/>
        <v>#NAME?</v>
      </c>
      <c r="T21" s="19" t="e">
        <f ca="1"/>
        <v>#NAME?</v>
      </c>
      <c r="X21" s="18" t="e">
        <f ca="1"/>
        <v>#NAME?</v>
      </c>
      <c r="Y21" t="e">
        <f ca="1"/>
        <v>#NAME?</v>
      </c>
      <c r="Z21" t="e">
        <f ca="1"/>
        <v>#NAME?</v>
      </c>
      <c r="AA21" t="e">
        <f ca="1"/>
        <v>#NAME?</v>
      </c>
      <c r="AB21" s="19" t="e">
        <f ca="1"/>
        <v>#NAME?</v>
      </c>
      <c r="AC21" s="34" t="e">
        <f ca="1"/>
        <v>#NAME?</v>
      </c>
    </row>
    <row r="22" spans="1:29" x14ac:dyDescent="0.35">
      <c r="A22" t="s">
        <v>17</v>
      </c>
      <c r="B22" s="36">
        <v>67</v>
      </c>
      <c r="C22" s="3">
        <v>29</v>
      </c>
      <c r="D22" s="3">
        <v>32</v>
      </c>
      <c r="E22" s="14">
        <v>49</v>
      </c>
      <c r="J22" t="s">
        <v>18</v>
      </c>
      <c r="P22" t="e">
        <f ca="1"/>
        <v>#NAME?</v>
      </c>
      <c r="Q22" s="20" t="e">
        <f ca="1"/>
        <v>#NAME?</v>
      </c>
      <c r="R22" s="21" t="e">
        <f ca="1"/>
        <v>#NAME?</v>
      </c>
      <c r="S22" s="21" t="e">
        <f ca="1"/>
        <v>#NAME?</v>
      </c>
      <c r="T22" s="22" t="e">
        <f ca="1"/>
        <v>#NAME?</v>
      </c>
      <c r="X22" s="18" t="e">
        <f ca="1"/>
        <v>#NAME?</v>
      </c>
      <c r="Y22" t="e">
        <f ca="1"/>
        <v>#NAME?</v>
      </c>
      <c r="Z22" t="e">
        <f ca="1"/>
        <v>#NAME?</v>
      </c>
      <c r="AA22" t="e">
        <f ca="1"/>
        <v>#NAME?</v>
      </c>
      <c r="AB22" s="19" t="e">
        <f ca="1"/>
        <v>#NAME?</v>
      </c>
      <c r="AC22" s="34" t="e">
        <f ca="1"/>
        <v>#NAME?</v>
      </c>
    </row>
    <row r="23" spans="1:29" x14ac:dyDescent="0.35">
      <c r="A23" t="s">
        <v>19</v>
      </c>
      <c r="B23" s="36">
        <v>43</v>
      </c>
      <c r="C23" s="3">
        <v>19</v>
      </c>
      <c r="D23" s="3">
        <v>32</v>
      </c>
      <c r="E23" s="14">
        <v>31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X23" s="18" t="e">
        <f ca="1"/>
        <v>#NAME?</v>
      </c>
      <c r="Y23" t="e">
        <f ca="1"/>
        <v>#NAME?</v>
      </c>
      <c r="Z23" t="e">
        <f ca="1"/>
        <v>#NAME?</v>
      </c>
      <c r="AA23" t="e">
        <f ca="1"/>
        <v>#NAME?</v>
      </c>
      <c r="AB23" s="19" t="e">
        <f ca="1"/>
        <v>#NAME?</v>
      </c>
      <c r="AC23" s="34" t="e">
        <f ca="1"/>
        <v>#NAME?</v>
      </c>
    </row>
    <row r="24" spans="1:29" x14ac:dyDescent="0.35">
      <c r="A24" t="s">
        <v>19</v>
      </c>
      <c r="B24" s="36">
        <v>49</v>
      </c>
      <c r="C24" s="3">
        <v>21</v>
      </c>
      <c r="D24" s="3">
        <v>31</v>
      </c>
      <c r="E24" s="14">
        <v>23</v>
      </c>
      <c r="J24" t="s">
        <v>6</v>
      </c>
      <c r="K24" s="29" t="e">
        <f ca="1">BOXTEST(A4:E39)</f>
        <v>#NAME?</v>
      </c>
      <c r="X24" s="18" t="e">
        <f ca="1"/>
        <v>#NAME?</v>
      </c>
      <c r="Y24" t="e">
        <f ca="1"/>
        <v>#NAME?</v>
      </c>
      <c r="Z24" t="e">
        <f ca="1"/>
        <v>#NAME?</v>
      </c>
      <c r="AA24" t="e">
        <f ca="1"/>
        <v>#NAME?</v>
      </c>
      <c r="AB24" s="19" t="e">
        <f ca="1"/>
        <v>#NAME?</v>
      </c>
      <c r="AC24" s="34" t="e">
        <f ca="1"/>
        <v>#NAME?</v>
      </c>
    </row>
    <row r="25" spans="1:29" x14ac:dyDescent="0.35">
      <c r="A25" t="s">
        <v>19</v>
      </c>
      <c r="B25" s="36">
        <v>67</v>
      </c>
      <c r="C25" s="3">
        <v>21</v>
      </c>
      <c r="D25" s="3">
        <v>23</v>
      </c>
      <c r="E25" s="14">
        <v>36</v>
      </c>
      <c r="X25" s="18" t="e">
        <f ca="1"/>
        <v>#NAME?</v>
      </c>
      <c r="Y25" t="e">
        <f ca="1"/>
        <v>#NAME?</v>
      </c>
      <c r="Z25" t="e">
        <f ca="1"/>
        <v>#NAME?</v>
      </c>
      <c r="AA25" t="e">
        <f ca="1"/>
        <v>#NAME?</v>
      </c>
      <c r="AB25" s="19" t="e">
        <f ca="1"/>
        <v>#NAME?</v>
      </c>
      <c r="AC25" s="34" t="e">
        <f ca="1"/>
        <v>#NAME?</v>
      </c>
    </row>
    <row r="26" spans="1:29" x14ac:dyDescent="0.35">
      <c r="A26" t="s">
        <v>19</v>
      </c>
      <c r="B26" s="36">
        <v>80</v>
      </c>
      <c r="C26" s="3">
        <v>19</v>
      </c>
      <c r="D26" s="3">
        <v>28</v>
      </c>
      <c r="E26" s="14">
        <v>37</v>
      </c>
      <c r="X26" s="18" t="e">
        <f ca="1"/>
        <v>#NAME?</v>
      </c>
      <c r="Y26" t="e">
        <f ca="1"/>
        <v>#NAME?</v>
      </c>
      <c r="Z26" t="e">
        <f ca="1"/>
        <v>#NAME?</v>
      </c>
      <c r="AA26" t="e">
        <f ca="1"/>
        <v>#NAME?</v>
      </c>
      <c r="AB26" s="19" t="e">
        <f ca="1"/>
        <v>#NAME?</v>
      </c>
      <c r="AC26" s="34" t="e">
        <f ca="1"/>
        <v>#NAME?</v>
      </c>
    </row>
    <row r="27" spans="1:29" x14ac:dyDescent="0.35">
      <c r="A27" t="s">
        <v>19</v>
      </c>
      <c r="B27" s="36">
        <v>49</v>
      </c>
      <c r="C27" s="3">
        <v>35</v>
      </c>
      <c r="D27" s="3">
        <v>38</v>
      </c>
      <c r="E27" s="14">
        <v>17</v>
      </c>
      <c r="X27" s="18" t="e">
        <f ca="1"/>
        <v>#NAME?</v>
      </c>
      <c r="Y27" t="e">
        <f ca="1"/>
        <v>#NAME?</v>
      </c>
      <c r="Z27" t="e">
        <f ca="1"/>
        <v>#NAME?</v>
      </c>
      <c r="AA27" t="e">
        <f ca="1"/>
        <v>#NAME?</v>
      </c>
      <c r="AB27" s="19" t="e">
        <f ca="1"/>
        <v>#NAME?</v>
      </c>
      <c r="AC27" s="34" t="e">
        <f ca="1"/>
        <v>#NAME?</v>
      </c>
    </row>
    <row r="28" spans="1:29" x14ac:dyDescent="0.35">
      <c r="A28" t="s">
        <v>19</v>
      </c>
      <c r="B28" s="36">
        <v>51</v>
      </c>
      <c r="C28" s="3">
        <v>44</v>
      </c>
      <c r="D28" s="3">
        <v>9</v>
      </c>
      <c r="E28" s="14">
        <v>37</v>
      </c>
      <c r="X28" s="18" t="e">
        <f ca="1"/>
        <v>#NAME?</v>
      </c>
      <c r="Y28" t="e">
        <f ca="1"/>
        <v>#NAME?</v>
      </c>
      <c r="Z28" t="e">
        <f ca="1"/>
        <v>#NAME?</v>
      </c>
      <c r="AA28" t="e">
        <f ca="1"/>
        <v>#NAME?</v>
      </c>
      <c r="AB28" s="19" t="e">
        <f ca="1"/>
        <v>#NAME?</v>
      </c>
      <c r="AC28" s="34" t="e">
        <f ca="1"/>
        <v>#NAME?</v>
      </c>
    </row>
    <row r="29" spans="1:29" x14ac:dyDescent="0.35">
      <c r="A29" t="s">
        <v>19</v>
      </c>
      <c r="B29" s="36">
        <v>23</v>
      </c>
      <c r="C29" s="3">
        <v>37</v>
      </c>
      <c r="D29" s="3">
        <v>39</v>
      </c>
      <c r="E29" s="14">
        <v>37</v>
      </c>
      <c r="X29" s="18" t="e">
        <f ca="1"/>
        <v>#NAME?</v>
      </c>
      <c r="Y29" t="e">
        <f ca="1"/>
        <v>#NAME?</v>
      </c>
      <c r="Z29" t="e">
        <f ca="1"/>
        <v>#NAME?</v>
      </c>
      <c r="AA29" t="e">
        <f ca="1"/>
        <v>#NAME?</v>
      </c>
      <c r="AB29" s="19" t="e">
        <f ca="1"/>
        <v>#NAME?</v>
      </c>
      <c r="AC29" s="34" t="e">
        <f ca="1"/>
        <v>#NAME?</v>
      </c>
    </row>
    <row r="30" spans="1:29" x14ac:dyDescent="0.35">
      <c r="A30" t="s">
        <v>20</v>
      </c>
      <c r="B30" s="36">
        <v>47</v>
      </c>
      <c r="C30" s="3">
        <v>47</v>
      </c>
      <c r="D30" s="3">
        <v>32</v>
      </c>
      <c r="E30" s="14">
        <v>27</v>
      </c>
      <c r="X30" s="18" t="e">
        <f ca="1"/>
        <v>#NAME?</v>
      </c>
      <c r="Y30" t="e">
        <f ca="1"/>
        <v>#NAME?</v>
      </c>
      <c r="Z30" t="e">
        <f ca="1"/>
        <v>#NAME?</v>
      </c>
      <c r="AA30" t="e">
        <f ca="1"/>
        <v>#NAME?</v>
      </c>
      <c r="AB30" s="19" t="e">
        <f ca="1"/>
        <v>#NAME?</v>
      </c>
      <c r="AC30" s="34" t="e">
        <f ca="1"/>
        <v>#NAME?</v>
      </c>
    </row>
    <row r="31" spans="1:29" x14ac:dyDescent="0.35">
      <c r="A31" t="s">
        <v>20</v>
      </c>
      <c r="B31" s="36">
        <v>125</v>
      </c>
      <c r="C31" s="3">
        <v>44</v>
      </c>
      <c r="D31" s="3">
        <v>68</v>
      </c>
      <c r="E31" s="14">
        <v>20</v>
      </c>
      <c r="X31" s="18" t="e">
        <f ca="1"/>
        <v>#NAME?</v>
      </c>
      <c r="Y31" t="e">
        <f ca="1"/>
        <v>#NAME?</v>
      </c>
      <c r="Z31" t="e">
        <f ca="1"/>
        <v>#NAME?</v>
      </c>
      <c r="AA31" t="e">
        <f ca="1"/>
        <v>#NAME?</v>
      </c>
      <c r="AB31" s="19" t="e">
        <f ca="1"/>
        <v>#NAME?</v>
      </c>
      <c r="AC31" s="34" t="e">
        <f ca="1"/>
        <v>#NAME?</v>
      </c>
    </row>
    <row r="32" spans="1:29" x14ac:dyDescent="0.35">
      <c r="A32" t="s">
        <v>20</v>
      </c>
      <c r="B32" s="36">
        <v>98</v>
      </c>
      <c r="C32" s="3">
        <v>25</v>
      </c>
      <c r="D32" s="3">
        <v>38</v>
      </c>
      <c r="E32" s="14">
        <v>18</v>
      </c>
      <c r="X32" s="18" t="e">
        <f ca="1"/>
        <v>#NAME?</v>
      </c>
      <c r="Y32" t="e">
        <f ca="1"/>
        <v>#NAME?</v>
      </c>
      <c r="Z32" t="e">
        <f ca="1"/>
        <v>#NAME?</v>
      </c>
      <c r="AA32" t="e">
        <f ca="1"/>
        <v>#NAME?</v>
      </c>
      <c r="AB32" s="19" t="e">
        <f ca="1"/>
        <v>#NAME?</v>
      </c>
      <c r="AC32" s="34" t="e">
        <f ca="1"/>
        <v>#NAME?</v>
      </c>
    </row>
    <row r="33" spans="1:29" x14ac:dyDescent="0.35">
      <c r="A33" t="s">
        <v>20</v>
      </c>
      <c r="B33" s="36">
        <v>121</v>
      </c>
      <c r="C33" s="3">
        <v>39</v>
      </c>
      <c r="D33" s="3">
        <v>61</v>
      </c>
      <c r="E33" s="14">
        <v>33</v>
      </c>
      <c r="X33" s="18" t="e">
        <f ca="1"/>
        <v>#NAME?</v>
      </c>
      <c r="Y33" t="e">
        <f ca="1"/>
        <v>#NAME?</v>
      </c>
      <c r="Z33" t="e">
        <f ca="1"/>
        <v>#NAME?</v>
      </c>
      <c r="AA33" t="e">
        <f ca="1"/>
        <v>#NAME?</v>
      </c>
      <c r="AB33" s="19" t="e">
        <f ca="1"/>
        <v>#NAME?</v>
      </c>
      <c r="AC33" s="34" t="e">
        <f ca="1"/>
        <v>#NAME?</v>
      </c>
    </row>
    <row r="34" spans="1:29" x14ac:dyDescent="0.35">
      <c r="A34" t="s">
        <v>20</v>
      </c>
      <c r="B34" s="36">
        <v>61</v>
      </c>
      <c r="C34" s="3">
        <v>25</v>
      </c>
      <c r="D34" s="3">
        <v>25</v>
      </c>
      <c r="E34" s="14">
        <v>15</v>
      </c>
      <c r="X34" s="18" t="e">
        <f ca="1"/>
        <v>#NAME?</v>
      </c>
      <c r="Y34" t="e">
        <f ca="1"/>
        <v>#NAME?</v>
      </c>
      <c r="Z34" t="e">
        <f ca="1"/>
        <v>#NAME?</v>
      </c>
      <c r="AA34" t="e">
        <f ca="1"/>
        <v>#NAME?</v>
      </c>
      <c r="AB34" s="19" t="e">
        <f ca="1"/>
        <v>#NAME?</v>
      </c>
      <c r="AC34" s="34" t="e">
        <f ca="1"/>
        <v>#NAME?</v>
      </c>
    </row>
    <row r="35" spans="1:29" x14ac:dyDescent="0.35">
      <c r="A35" t="s">
        <v>20</v>
      </c>
      <c r="B35" s="36">
        <v>87</v>
      </c>
      <c r="C35" s="3">
        <v>11</v>
      </c>
      <c r="D35" s="3">
        <v>20</v>
      </c>
      <c r="E35" s="14">
        <v>45</v>
      </c>
      <c r="X35" s="18" t="e">
        <f ca="1"/>
        <v>#NAME?</v>
      </c>
      <c r="Y35" t="e">
        <f ca="1"/>
        <v>#NAME?</v>
      </c>
      <c r="Z35" t="e">
        <f ca="1"/>
        <v>#NAME?</v>
      </c>
      <c r="AA35" t="e">
        <f ca="1"/>
        <v>#NAME?</v>
      </c>
      <c r="AB35" s="19" t="e">
        <f ca="1"/>
        <v>#NAME?</v>
      </c>
      <c r="AC35" s="34" t="e">
        <f ca="1"/>
        <v>#NAME?</v>
      </c>
    </row>
    <row r="36" spans="1:29" x14ac:dyDescent="0.35">
      <c r="A36" t="s">
        <v>20</v>
      </c>
      <c r="B36" s="36">
        <v>63</v>
      </c>
      <c r="C36" s="3">
        <v>11</v>
      </c>
      <c r="D36" s="3">
        <v>34</v>
      </c>
      <c r="E36" s="14">
        <v>26</v>
      </c>
      <c r="X36" s="18" t="e">
        <f ca="1"/>
        <v>#NAME?</v>
      </c>
      <c r="Y36" t="e">
        <f ca="1"/>
        <v>#NAME?</v>
      </c>
      <c r="Z36" t="e">
        <f ca="1"/>
        <v>#NAME?</v>
      </c>
      <c r="AA36" t="e">
        <f ca="1"/>
        <v>#NAME?</v>
      </c>
      <c r="AB36" s="19" t="e">
        <f ca="1"/>
        <v>#NAME?</v>
      </c>
      <c r="AC36" s="34" t="e">
        <f ca="1"/>
        <v>#NAME?</v>
      </c>
    </row>
    <row r="37" spans="1:29" x14ac:dyDescent="0.35">
      <c r="A37" t="s">
        <v>20</v>
      </c>
      <c r="B37" s="36">
        <v>71</v>
      </c>
      <c r="C37" s="3">
        <v>21</v>
      </c>
      <c r="D37" s="3">
        <v>61</v>
      </c>
      <c r="E37" s="14">
        <v>26</v>
      </c>
      <c r="X37" s="18" t="e">
        <f ca="1"/>
        <v>#NAME?</v>
      </c>
      <c r="Y37" t="e">
        <f ca="1"/>
        <v>#NAME?</v>
      </c>
      <c r="Z37" t="e">
        <f ca="1"/>
        <v>#NAME?</v>
      </c>
      <c r="AA37" t="e">
        <f ca="1"/>
        <v>#NAME?</v>
      </c>
      <c r="AB37" s="19" t="e">
        <f ca="1"/>
        <v>#NAME?</v>
      </c>
      <c r="AC37" s="34" t="e">
        <f ca="1"/>
        <v>#NAME?</v>
      </c>
    </row>
    <row r="38" spans="1:29" x14ac:dyDescent="0.35">
      <c r="A38" t="s">
        <v>20</v>
      </c>
      <c r="B38" s="36">
        <v>105</v>
      </c>
      <c r="C38" s="3">
        <v>7</v>
      </c>
      <c r="D38" s="3">
        <v>33</v>
      </c>
      <c r="E38" s="14">
        <v>40</v>
      </c>
      <c r="X38" s="18" t="e">
        <f ca="1"/>
        <v>#NAME?</v>
      </c>
      <c r="Y38" t="e">
        <f ca="1"/>
        <v>#NAME?</v>
      </c>
      <c r="Z38" t="e">
        <f ca="1"/>
        <v>#NAME?</v>
      </c>
      <c r="AA38" t="e">
        <f ca="1"/>
        <v>#NAME?</v>
      </c>
      <c r="AB38" s="19" t="e">
        <f ca="1"/>
        <v>#NAME?</v>
      </c>
      <c r="AC38" s="34" t="e">
        <f ca="1"/>
        <v>#NAME?</v>
      </c>
    </row>
    <row r="39" spans="1:29" x14ac:dyDescent="0.35">
      <c r="A39" t="s">
        <v>20</v>
      </c>
      <c r="B39" s="38">
        <v>63</v>
      </c>
      <c r="C39" s="39">
        <v>26</v>
      </c>
      <c r="D39" s="39">
        <v>69</v>
      </c>
      <c r="E39" s="40">
        <v>18</v>
      </c>
      <c r="X39" s="18" t="e">
        <f ca="1"/>
        <v>#NAME?</v>
      </c>
      <c r="Y39" t="e">
        <f ca="1"/>
        <v>#NAME?</v>
      </c>
      <c r="Z39" t="e">
        <f ca="1"/>
        <v>#NAME?</v>
      </c>
      <c r="AA39" t="e">
        <f ca="1"/>
        <v>#NAME?</v>
      </c>
      <c r="AB39" s="19" t="e">
        <f ca="1"/>
        <v>#NAME?</v>
      </c>
      <c r="AC39" s="34" t="e">
        <f ca="1"/>
        <v>#NAME?</v>
      </c>
    </row>
    <row r="40" spans="1:29" x14ac:dyDescent="0.35">
      <c r="X40" s="20" t="e">
        <f ca="1"/>
        <v>#NAME?</v>
      </c>
      <c r="Y40" s="21" t="e">
        <f ca="1"/>
        <v>#NAME?</v>
      </c>
      <c r="Z40" s="21" t="e">
        <f ca="1"/>
        <v>#NAME?</v>
      </c>
      <c r="AA40" s="21" t="e">
        <f ca="1"/>
        <v>#NAME?</v>
      </c>
      <c r="AB40" s="22" t="e">
        <f ca="1"/>
        <v>#NAME?</v>
      </c>
      <c r="AC40" s="35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LDA</vt:lpstr>
      <vt:lpstr>QDA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2022-07-04T12:18:47Z</dcterms:created>
  <dcterms:modified xsi:type="dcterms:W3CDTF">2022-07-10T16:02:29Z</dcterms:modified>
</cp:coreProperties>
</file>