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20EEF8A-8BD9-4325-9FFB-3E541F91ADE8}" xr6:coauthVersionLast="47" xr6:coauthVersionMax="47" xr10:uidLastSave="{00000000-0000-0000-0000-000000000000}"/>
  <bookViews>
    <workbookView xWindow="-110" yWindow="-110" windowWidth="19420" windowHeight="10300" xr2:uid="{503F10FB-2E33-424C-8D8D-6B69F3BA6E46}"/>
  </bookViews>
  <sheets>
    <sheet name="Title" sheetId="17" r:id="rId1"/>
    <sheet name="Cluster" sheetId="6" r:id="rId2"/>
  </sheets>
  <externalReferences>
    <externalReference r:id="rId3"/>
    <externalReference r:id="rId4"/>
    <externalReference r:id="rId5"/>
  </externalReferences>
  <definedNames>
    <definedName name="r_0">[3]Sheet17!$A$3:$A$264</definedName>
    <definedName name="r_1">[3]Sheet17!$B$3:$B$264</definedName>
    <definedName name="r_2">[3]Sheet17!$C$3:$C$264</definedName>
    <definedName name="r_3">[3]Sheet17!$D$3:$D$264</definedName>
    <definedName name="r_4">[3]Sheet17!$E$3:$E$264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6" l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5" i="6"/>
  <c r="Q3" i="6"/>
  <c r="R3" i="6" s="1"/>
  <c r="N3" i="6"/>
  <c r="M3" i="6"/>
  <c r="I4" i="6" a="1"/>
  <c r="I14" i="6" l="1"/>
  <c r="I6" i="6"/>
  <c r="I13" i="6"/>
  <c r="I5" i="6"/>
  <c r="I11" i="6"/>
  <c r="I17" i="6"/>
  <c r="I4" i="6"/>
  <c r="I16" i="6"/>
  <c r="I15" i="6"/>
  <c r="I12" i="6"/>
  <c r="I10" i="6"/>
  <c r="N6" i="6" s="1"/>
  <c r="I9" i="6"/>
  <c r="I8" i="6"/>
  <c r="I18" i="6"/>
  <c r="I7" i="6"/>
  <c r="N5" i="6"/>
  <c r="M4" i="6"/>
  <c r="N7" i="6"/>
  <c r="N4" i="6"/>
  <c r="L17" i="6"/>
  <c r="M7" i="6" l="1"/>
  <c r="L5" i="6"/>
  <c r="L4" i="6"/>
  <c r="L6" i="6"/>
  <c r="L7" i="6"/>
  <c r="M6" i="6"/>
  <c r="M5" i="6"/>
  <c r="R5" i="6" a="1"/>
  <c r="R5" i="6" s="1"/>
  <c r="R16" i="6" a="1"/>
  <c r="R16" i="6" s="1"/>
  <c r="R15" i="6" a="1"/>
  <c r="R15" i="6" s="1"/>
  <c r="R14" i="6" a="1"/>
  <c r="R14" i="6" s="1"/>
  <c r="R13" i="6" a="1"/>
  <c r="R13" i="6" s="1"/>
  <c r="R12" i="6" a="1"/>
  <c r="R12" i="6" s="1"/>
  <c r="R11" i="6" a="1"/>
  <c r="R11" i="6" s="1"/>
  <c r="R10" i="6" a="1"/>
  <c r="R10" i="6" s="1"/>
  <c r="R9" i="6" a="1"/>
  <c r="R9" i="6" s="1"/>
  <c r="R8" i="6" a="1"/>
  <c r="R8" i="6" s="1"/>
  <c r="R7" i="6" a="1"/>
  <c r="R7" i="6" s="1"/>
  <c r="R17" i="6" a="1"/>
  <c r="R17" i="6" s="1"/>
  <c r="R4" i="6" a="1"/>
  <c r="R4" i="6" s="1"/>
  <c r="R6" i="6" a="1"/>
  <c r="R6" i="6" s="1"/>
  <c r="R18" i="6" a="1"/>
  <c r="R18" i="6" s="1"/>
  <c r="Q6" i="6" a="1"/>
  <c r="Q6" i="6" s="1"/>
  <c r="Q5" i="6" a="1"/>
  <c r="Q5" i="6" s="1"/>
  <c r="Q13" i="6" a="1"/>
  <c r="Q13" i="6" s="1"/>
  <c r="Q16" i="6" a="1"/>
  <c r="Q16" i="6" s="1"/>
  <c r="Q8" i="6" a="1"/>
  <c r="Q8" i="6" s="1"/>
  <c r="Q11" i="6" a="1"/>
  <c r="Q11" i="6" s="1"/>
  <c r="Q17" i="6" a="1"/>
  <c r="Q17" i="6" s="1"/>
  <c r="Q14" i="6" a="1"/>
  <c r="Q14" i="6" s="1"/>
  <c r="Q9" i="6" a="1"/>
  <c r="Q9" i="6" s="1"/>
  <c r="Q4" i="6" a="1"/>
  <c r="Q4" i="6" s="1"/>
  <c r="Q12" i="6" a="1"/>
  <c r="Q12" i="6" s="1"/>
  <c r="Q18" i="6" a="1"/>
  <c r="Q18" i="6" s="1"/>
  <c r="Q15" i="6" a="1"/>
  <c r="Q15" i="6" s="1"/>
  <c r="Q7" i="6" a="1"/>
  <c r="Q7" i="6" s="1"/>
  <c r="Q10" i="6" a="1"/>
  <c r="Q10" i="6" s="1"/>
  <c r="P4" i="6" l="1" a="1"/>
  <c r="P4" i="6" s="1"/>
  <c r="S4" i="6" s="1"/>
  <c r="P18" i="6" a="1"/>
  <c r="P18" i="6" s="1"/>
  <c r="S18" i="6" s="1"/>
  <c r="P15" i="6" a="1"/>
  <c r="P15" i="6" s="1"/>
  <c r="S15" i="6" s="1"/>
  <c r="P7" i="6" a="1"/>
  <c r="P7" i="6" s="1"/>
  <c r="S7" i="6" s="1"/>
  <c r="P10" i="6" a="1"/>
  <c r="P10" i="6" s="1"/>
  <c r="S10" i="6" s="1"/>
  <c r="P13" i="6" a="1"/>
  <c r="P13" i="6" s="1"/>
  <c r="S13" i="6" s="1"/>
  <c r="P16" i="6" a="1"/>
  <c r="P16" i="6" s="1"/>
  <c r="S16" i="6" s="1"/>
  <c r="P8" i="6" a="1"/>
  <c r="P8" i="6" s="1"/>
  <c r="S8" i="6" s="1"/>
  <c r="P11" i="6" a="1"/>
  <c r="P11" i="6" s="1"/>
  <c r="S11" i="6" s="1"/>
  <c r="P17" i="6" a="1"/>
  <c r="P17" i="6" s="1"/>
  <c r="S17" i="6" s="1"/>
  <c r="P14" i="6" a="1"/>
  <c r="P14" i="6" s="1"/>
  <c r="S14" i="6" s="1"/>
  <c r="P5" i="6" a="1"/>
  <c r="P5" i="6" s="1"/>
  <c r="S5" i="6" s="1"/>
  <c r="P9" i="6" a="1"/>
  <c r="P9" i="6" s="1"/>
  <c r="S9" i="6" s="1"/>
  <c r="P6" i="6" a="1"/>
  <c r="P6" i="6" s="1"/>
  <c r="S6" i="6" s="1"/>
  <c r="P12" i="6" a="1"/>
  <c r="P12" i="6" s="1"/>
  <c r="S12" i="6" s="1"/>
  <c r="L19" i="6" l="1"/>
</calcChain>
</file>

<file path=xl/sharedStrings.xml><?xml version="1.0" encoding="utf-8"?>
<sst xmlns="http://schemas.openxmlformats.org/spreadsheetml/2006/main" count="25" uniqueCount="20">
  <si>
    <t>X</t>
  </si>
  <si>
    <t>Y</t>
  </si>
  <si>
    <t>Cluster</t>
  </si>
  <si>
    <t>Centroid</t>
  </si>
  <si>
    <t>Converge</t>
  </si>
  <si>
    <t>Cluster Analysis data analysis tool</t>
  </si>
  <si>
    <t>W</t>
  </si>
  <si>
    <t>Z</t>
  </si>
  <si>
    <t>Init</t>
  </si>
  <si>
    <t>Dist^p</t>
  </si>
  <si>
    <t># of clusters</t>
  </si>
  <si>
    <t>Minkowski p</t>
  </si>
  <si>
    <t># of runs</t>
  </si>
  <si>
    <t>N/A</t>
  </si>
  <si>
    <t># of iter</t>
  </si>
  <si>
    <t>Error</t>
  </si>
  <si>
    <t>Real Statistics Using Excel</t>
  </si>
  <si>
    <t>Updated</t>
  </si>
  <si>
    <t>Copyright © 2013 - 2022 Charles Zaiontz</t>
  </si>
  <si>
    <t>Real Statistics support for k-means cluster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</si>
</sst>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Examples/Real%20Statistics%20Multivariate%20Examples%2019%20Feb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0"/>
      <sheetName val="TOC"/>
      <sheetName val="Desc"/>
      <sheetName val="Ellipse"/>
      <sheetName val="Ellipse 2"/>
      <sheetName val="Bivar"/>
      <sheetName val="Bivar 1"/>
      <sheetName val="FR"/>
      <sheetName val="FRSJ"/>
      <sheetName val="Hotel 1"/>
      <sheetName val="Hotel 2P"/>
      <sheetName val="Hotel 2"/>
      <sheetName val="Hotel 2a"/>
      <sheetName val="Hotel 2b"/>
      <sheetName val="Hotel 3"/>
      <sheetName val="Hotel 3a"/>
      <sheetName val="Hotel 3b"/>
      <sheetName val="Rep Measures 1"/>
      <sheetName val="Rep 2W a"/>
      <sheetName val="Rep 2W b"/>
      <sheetName val="Rep 2W c"/>
      <sheetName val="Rep Measures 2"/>
      <sheetName val="Rep Measures 3"/>
      <sheetName val="Rep 2W+1B"/>
      <sheetName val="Hot1 Power"/>
      <sheetName val="Hot2 Power"/>
      <sheetName val="Box 2"/>
      <sheetName val="Box 2a"/>
      <sheetName val="Box 3a"/>
      <sheetName val="Box 3b"/>
      <sheetName val="Manova 1"/>
      <sheetName val="Manova 1a"/>
      <sheetName val="Manova 1b"/>
      <sheetName val="Manova 1c"/>
      <sheetName val="Manova 1d"/>
      <sheetName val="Manova 1e"/>
      <sheetName val="Manova 1f"/>
      <sheetName val="Manova 1g"/>
      <sheetName val="Manova 1h"/>
      <sheetName val="Manova 1i"/>
      <sheetName val="Manova 1j"/>
      <sheetName val="Manova 1k"/>
      <sheetName val="Manova2"/>
      <sheetName val="Man Power"/>
      <sheetName val="Man2 Power"/>
      <sheetName val="PMANOVA1"/>
      <sheetName val="PMANOVA2"/>
      <sheetName val="PMANOVA3"/>
      <sheetName val="PANOVA"/>
      <sheetName val="Box"/>
      <sheetName val="PCA"/>
      <sheetName val="Factor"/>
      <sheetName val="Box Factor"/>
      <sheetName val="KMO"/>
      <sheetName val="Clust 1"/>
      <sheetName val="Clust 2"/>
      <sheetName val="Clust 3"/>
      <sheetName val="Clust 3a"/>
      <sheetName val="Clust 3b"/>
      <sheetName val="Clust A"/>
      <sheetName val="Clust B"/>
      <sheetName val="Clust C"/>
      <sheetName val="Clust D"/>
      <sheetName val="Clust E"/>
      <sheetName val="Clust E1"/>
      <sheetName val="Clust F"/>
      <sheetName val="Jenks 1"/>
      <sheetName val="Jenks 2"/>
      <sheetName val="Jenks 3"/>
      <sheetName val="Jenks 4"/>
      <sheetName val="Discrim 1"/>
      <sheetName val="Discrim 2"/>
      <sheetName val="Discrim 3"/>
      <sheetName val="Discrim 4"/>
      <sheetName val="CA 1"/>
      <sheetName val="CA 2"/>
      <sheetName val="CA 3"/>
      <sheetName val="CA 4"/>
      <sheetName val="Fact PCA"/>
      <sheetName val="PAF Comm"/>
      <sheetName val="Fact P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4">
          <cell r="B4">
            <v>5</v>
          </cell>
          <cell r="C4">
            <v>0</v>
          </cell>
        </row>
        <row r="5">
          <cell r="B5">
            <v>5</v>
          </cell>
          <cell r="C5">
            <v>2</v>
          </cell>
        </row>
        <row r="6">
          <cell r="B6">
            <v>3</v>
          </cell>
          <cell r="C6">
            <v>1</v>
          </cell>
        </row>
        <row r="7">
          <cell r="B7">
            <v>0</v>
          </cell>
          <cell r="C7">
            <v>4</v>
          </cell>
        </row>
        <row r="8">
          <cell r="B8">
            <v>2</v>
          </cell>
          <cell r="C8">
            <v>1</v>
          </cell>
        </row>
        <row r="9">
          <cell r="B9">
            <v>4</v>
          </cell>
          <cell r="C9">
            <v>2</v>
          </cell>
        </row>
        <row r="10">
          <cell r="B10">
            <v>2</v>
          </cell>
          <cell r="C10">
            <v>2</v>
          </cell>
        </row>
        <row r="11">
          <cell r="B11">
            <v>2</v>
          </cell>
          <cell r="C11">
            <v>3</v>
          </cell>
        </row>
        <row r="12">
          <cell r="B12">
            <v>1</v>
          </cell>
          <cell r="C12">
            <v>3</v>
          </cell>
        </row>
        <row r="13">
          <cell r="B13">
            <v>5</v>
          </cell>
          <cell r="C13">
            <v>4</v>
          </cell>
        </row>
        <row r="40">
          <cell r="B40">
            <v>5</v>
          </cell>
          <cell r="C40">
            <v>0</v>
          </cell>
          <cell r="E40">
            <v>1</v>
          </cell>
        </row>
        <row r="41">
          <cell r="B41">
            <v>5</v>
          </cell>
          <cell r="C41">
            <v>2</v>
          </cell>
          <cell r="E41">
            <v>1</v>
          </cell>
        </row>
        <row r="42">
          <cell r="B42">
            <v>3</v>
          </cell>
          <cell r="C42">
            <v>1</v>
          </cell>
          <cell r="E42">
            <v>1</v>
          </cell>
        </row>
        <row r="43">
          <cell r="B43">
            <v>0</v>
          </cell>
          <cell r="C43">
            <v>4</v>
          </cell>
          <cell r="E43">
            <v>2</v>
          </cell>
        </row>
        <row r="44">
          <cell r="B44">
            <v>2</v>
          </cell>
          <cell r="C44">
            <v>1</v>
          </cell>
          <cell r="E44">
            <v>1</v>
          </cell>
        </row>
        <row r="45">
          <cell r="B45">
            <v>4</v>
          </cell>
          <cell r="C45">
            <v>2</v>
          </cell>
          <cell r="E45">
            <v>1</v>
          </cell>
        </row>
        <row r="46">
          <cell r="B46">
            <v>2</v>
          </cell>
          <cell r="C46">
            <v>2</v>
          </cell>
          <cell r="E46">
            <v>2</v>
          </cell>
        </row>
        <row r="47">
          <cell r="B47">
            <v>2</v>
          </cell>
          <cell r="C47">
            <v>3</v>
          </cell>
          <cell r="E47">
            <v>2</v>
          </cell>
        </row>
        <row r="48">
          <cell r="B48">
            <v>1</v>
          </cell>
          <cell r="C48">
            <v>3</v>
          </cell>
          <cell r="E48">
            <v>2</v>
          </cell>
        </row>
        <row r="49">
          <cell r="B49">
            <v>5</v>
          </cell>
          <cell r="C49">
            <v>4</v>
          </cell>
          <cell r="E49">
            <v>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</sheetNames>
    <definedNames>
      <definedName name="CLUST"/>
      <definedName name="CLUST_Converg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523B-B8C3-4C84-88DC-AA01829D2795}"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16</v>
      </c>
    </row>
    <row r="2" spans="1:2" x14ac:dyDescent="0.35">
      <c r="A2" t="s">
        <v>19</v>
      </c>
    </row>
    <row r="4" spans="1:2" x14ac:dyDescent="0.35">
      <c r="A4" t="s">
        <v>17</v>
      </c>
      <c r="B4" s="29">
        <v>44731</v>
      </c>
    </row>
    <row r="6" spans="1:2" x14ac:dyDescent="0.35">
      <c r="A6" s="3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6A53B-442B-4744-8B08-BA44287E6A4E}">
  <dimension ref="B1:S19"/>
  <sheetViews>
    <sheetView workbookViewId="0">
      <selection activeCell="B1" sqref="B1"/>
    </sheetView>
  </sheetViews>
  <sheetFormatPr defaultRowHeight="14.5" x14ac:dyDescent="0.35"/>
  <cols>
    <col min="1" max="1" width="1.453125" customWidth="1"/>
    <col min="2" max="5" width="7.26953125" customWidth="1"/>
    <col min="6" max="6" width="4.81640625" customWidth="1"/>
    <col min="7" max="7" width="7.26953125" customWidth="1"/>
    <col min="8" max="8" width="4.6328125" customWidth="1"/>
    <col min="10" max="10" width="3.90625" customWidth="1"/>
    <col min="11" max="11" width="11.26953125" customWidth="1"/>
    <col min="15" max="15" width="3.90625" customWidth="1"/>
  </cols>
  <sheetData>
    <row r="1" spans="2:19" x14ac:dyDescent="0.35">
      <c r="B1" s="8" t="s">
        <v>5</v>
      </c>
    </row>
    <row r="2" spans="2:19" x14ac:dyDescent="0.35">
      <c r="G2" s="1" t="s">
        <v>8</v>
      </c>
    </row>
    <row r="3" spans="2:19" x14ac:dyDescent="0.35">
      <c r="B3" s="1" t="s">
        <v>6</v>
      </c>
      <c r="C3" s="1" t="s">
        <v>0</v>
      </c>
      <c r="D3" s="1" t="s">
        <v>1</v>
      </c>
      <c r="E3" s="1" t="s">
        <v>7</v>
      </c>
      <c r="F3" s="1"/>
      <c r="G3" s="1" t="s">
        <v>2</v>
      </c>
      <c r="I3" s="1" t="s">
        <v>2</v>
      </c>
      <c r="K3" t="s">
        <v>3</v>
      </c>
      <c r="L3">
        <v>1</v>
      </c>
      <c r="M3">
        <f>L3+1</f>
        <v>2</v>
      </c>
      <c r="N3">
        <f>M3+1</f>
        <v>3</v>
      </c>
      <c r="P3">
        <v>1</v>
      </c>
      <c r="Q3">
        <f>P3+1</f>
        <v>2</v>
      </c>
      <c r="R3">
        <f>Q3+1</f>
        <v>3</v>
      </c>
      <c r="S3" s="2" t="s">
        <v>9</v>
      </c>
    </row>
    <row r="4" spans="2:19" x14ac:dyDescent="0.35">
      <c r="B4" s="24">
        <v>1</v>
      </c>
      <c r="C4" s="25">
        <v>4</v>
      </c>
      <c r="D4" s="25">
        <v>0</v>
      </c>
      <c r="E4" s="26">
        <v>3</v>
      </c>
      <c r="F4" s="1"/>
      <c r="G4" s="3">
        <v>1</v>
      </c>
      <c r="H4">
        <v>1</v>
      </c>
      <c r="I4" s="9">
        <f t="array" ref="I4:I18">[2]!CLUST(B4:E18,L9,G4:G18,L11,,L15)</f>
        <v>2</v>
      </c>
      <c r="K4" t="s">
        <v>6</v>
      </c>
      <c r="L4" s="12">
        <f>AVERAGEIF($I$4:$I$18,L$3,$B$4:$B$18)</f>
        <v>4.25</v>
      </c>
      <c r="M4" s="22">
        <f>AVERAGEIF($I$4:$I$18,M$3,$B$4:$B$18)</f>
        <v>1.5</v>
      </c>
      <c r="N4" s="13">
        <f>AVERAGEIF($I$4:$I$18,N$3,$B$4:$B$18)</f>
        <v>3</v>
      </c>
      <c r="P4" s="12">
        <f t="array" ref="P4">SUM(ABS(TRANSPOSE($B4:$E4)-L$4:L$7)^$L$11)</f>
        <v>20.8125</v>
      </c>
      <c r="Q4" s="22">
        <f t="array" ref="Q4">SUM(ABS(TRANSPOSE($B4:$E4)-M$4:M$7)^$L$11)</f>
        <v>7.9444444444444446</v>
      </c>
      <c r="R4" s="13">
        <f t="array" ref="R4">SUM(ABS(TRANSPOSE($B4:$E4)-N$4:N$7)^$L$11)</f>
        <v>25.24</v>
      </c>
      <c r="S4" s="9">
        <f>MIN(P4:R4)</f>
        <v>7.9444444444444446</v>
      </c>
    </row>
    <row r="5" spans="2:19" x14ac:dyDescent="0.35">
      <c r="B5" s="14">
        <v>2</v>
      </c>
      <c r="C5" s="1">
        <v>5</v>
      </c>
      <c r="D5" s="1">
        <v>3</v>
      </c>
      <c r="E5" s="4">
        <v>4</v>
      </c>
      <c r="F5" s="1"/>
      <c r="G5" s="15">
        <v>2</v>
      </c>
      <c r="H5">
        <f>H4+1</f>
        <v>2</v>
      </c>
      <c r="I5" s="10">
        <v>2</v>
      </c>
      <c r="K5" t="s">
        <v>0</v>
      </c>
      <c r="L5" s="18">
        <f>AVERAGEIF($I$4:$I$18,L$3,$C$4:$C$18)</f>
        <v>2</v>
      </c>
      <c r="M5">
        <f>AVERAGEIF($I$4:$I$18,M$3,$C$4:$C$18)</f>
        <v>3.3333333333333335</v>
      </c>
      <c r="N5" s="19">
        <f>AVERAGEIF($I$4:$I$18,N$3,$C$4:$C$18)</f>
        <v>2.2000000000000002</v>
      </c>
      <c r="P5" s="18">
        <f t="array" ref="P5">SUM(ABS(TRANSPOSE($B5:$E5)-L$4:L$7)^$L$11)</f>
        <v>21.3125</v>
      </c>
      <c r="Q5">
        <f t="array" ref="Q5">SUM(ABS(TRANSPOSE($B5:$E5)-M$4:M$7)^$L$11)</f>
        <v>3.2777777777777772</v>
      </c>
      <c r="R5" s="19">
        <f t="array" ref="R5">SUM(ABS(TRANSPOSE($B5:$E5)-N$4:N$7)^$L$11)</f>
        <v>10.440000000000001</v>
      </c>
      <c r="S5" s="10">
        <f t="shared" ref="S5:S18" si="0">MIN(P5:R5)</f>
        <v>3.2777777777777772</v>
      </c>
    </row>
    <row r="6" spans="2:19" x14ac:dyDescent="0.35">
      <c r="B6" s="14">
        <v>4</v>
      </c>
      <c r="C6" s="1">
        <v>2</v>
      </c>
      <c r="D6" s="1">
        <v>1</v>
      </c>
      <c r="E6" s="20">
        <v>2</v>
      </c>
      <c r="F6" s="1"/>
      <c r="G6" s="15">
        <v>3</v>
      </c>
      <c r="H6">
        <f t="shared" ref="H6:H18" si="1">H5+1</f>
        <v>3</v>
      </c>
      <c r="I6" s="10">
        <v>1</v>
      </c>
      <c r="K6" t="s">
        <v>1</v>
      </c>
      <c r="L6" s="18">
        <f>AVERAGEIF($I$4:$I$18,L$3,$D$4:$D$18)</f>
        <v>2</v>
      </c>
      <c r="M6">
        <f>AVERAGEIF($I$4:$I$18,M$3,$D$4:$D$18)</f>
        <v>2.5</v>
      </c>
      <c r="N6" s="19">
        <f>AVERAGEIF($I$4:$I$18,N$3,$D$4:$D$18)</f>
        <v>4.2</v>
      </c>
      <c r="P6" s="18">
        <f t="array" ref="P6">SUM(ABS(TRANSPOSE($B6:$E6)-L$4:L$7)^$L$11)</f>
        <v>1.3125</v>
      </c>
      <c r="Q6">
        <f t="array" ref="Q6">SUM(ABS(TRANSPOSE($B6:$E6)-M$4:M$7)^$L$11)</f>
        <v>14.277777777777779</v>
      </c>
      <c r="R6" s="19">
        <f t="array" ref="R6">SUM(ABS(TRANSPOSE($B6:$E6)-N$4:N$7)^$L$11)</f>
        <v>13.840000000000002</v>
      </c>
      <c r="S6" s="10">
        <f t="shared" si="0"/>
        <v>1.3125</v>
      </c>
    </row>
    <row r="7" spans="2:19" x14ac:dyDescent="0.35">
      <c r="B7" s="14">
        <v>1</v>
      </c>
      <c r="C7" s="1">
        <v>0</v>
      </c>
      <c r="D7" s="1">
        <v>5</v>
      </c>
      <c r="E7" s="20">
        <v>3</v>
      </c>
      <c r="F7" s="1"/>
      <c r="G7" s="15">
        <v>1</v>
      </c>
      <c r="H7" s="2">
        <f t="shared" si="1"/>
        <v>4</v>
      </c>
      <c r="I7" s="10">
        <v>3</v>
      </c>
      <c r="K7" t="s">
        <v>7</v>
      </c>
      <c r="L7" s="16">
        <f>AVERAGEIF($I$4:$I$18,L$3,$E$4:$E$18)</f>
        <v>1.5</v>
      </c>
      <c r="M7" s="23">
        <f>AVERAGEIF($I$4:$I$18,M$3,$E$4:$E$18)</f>
        <v>4</v>
      </c>
      <c r="N7" s="17">
        <f>AVERAGEIF($I$4:$I$18,N$3,$E$4:$E$18)</f>
        <v>3.6</v>
      </c>
      <c r="P7" s="18">
        <f t="array" ref="P7">SUM(ABS(TRANSPOSE($B7:$E7)-L$4:L$7)^$L$11)</f>
        <v>25.8125</v>
      </c>
      <c r="Q7">
        <f t="array" ref="Q7">SUM(ABS(TRANSPOSE($B7:$E7)-M$4:M$7)^$L$11)</f>
        <v>18.611111111111114</v>
      </c>
      <c r="R7" s="19">
        <f t="array" ref="R7">SUM(ABS(TRANSPOSE($B7:$E7)-N$4:N$7)^$L$11)</f>
        <v>9.84</v>
      </c>
      <c r="S7" s="10">
        <f t="shared" si="0"/>
        <v>9.84</v>
      </c>
    </row>
    <row r="8" spans="2:19" x14ac:dyDescent="0.35">
      <c r="B8" s="14">
        <v>2</v>
      </c>
      <c r="C8" s="1">
        <v>1</v>
      </c>
      <c r="D8" s="1">
        <v>1</v>
      </c>
      <c r="E8" s="20">
        <v>4</v>
      </c>
      <c r="F8" s="1"/>
      <c r="G8" s="15">
        <v>2</v>
      </c>
      <c r="H8">
        <f t="shared" si="1"/>
        <v>5</v>
      </c>
      <c r="I8" s="10">
        <v>2</v>
      </c>
      <c r="P8" s="18">
        <f t="array" ref="P8">SUM(ABS(TRANSPOSE($B8:$E8)-L$4:L$7)^$L$11)</f>
        <v>13.3125</v>
      </c>
      <c r="Q8">
        <f t="array" ref="Q8">SUM(ABS(TRANSPOSE($B8:$E8)-M$4:M$7)^$L$11)</f>
        <v>7.9444444444444455</v>
      </c>
      <c r="R8" s="19">
        <f t="array" ref="R8">SUM(ABS(TRANSPOSE($B8:$E8)-N$4:N$7)^$L$11)</f>
        <v>12.840000000000003</v>
      </c>
      <c r="S8" s="10">
        <f t="shared" si="0"/>
        <v>7.9444444444444455</v>
      </c>
    </row>
    <row r="9" spans="2:19" x14ac:dyDescent="0.35">
      <c r="B9" s="14">
        <v>4</v>
      </c>
      <c r="C9" s="1">
        <v>3</v>
      </c>
      <c r="D9" s="1">
        <v>3</v>
      </c>
      <c r="E9" s="20">
        <v>0</v>
      </c>
      <c r="F9" s="1"/>
      <c r="G9" s="15">
        <v>3</v>
      </c>
      <c r="H9">
        <f t="shared" si="1"/>
        <v>6</v>
      </c>
      <c r="I9" s="10">
        <v>1</v>
      </c>
      <c r="K9" t="s">
        <v>10</v>
      </c>
      <c r="L9" s="21">
        <v>3</v>
      </c>
      <c r="P9" s="18">
        <f t="array" ref="P9">SUM(ABS(TRANSPOSE($B9:$E9)-L$4:L$7)^$L$11)</f>
        <v>4.3125</v>
      </c>
      <c r="Q9">
        <f t="array" ref="Q9">SUM(ABS(TRANSPOSE($B9:$E9)-M$4:M$7)^$L$11)</f>
        <v>22.611111111111111</v>
      </c>
      <c r="R9" s="19">
        <f t="array" ref="R9">SUM(ABS(TRANSPOSE($B9:$E9)-N$4:N$7)^$L$11)</f>
        <v>16.04</v>
      </c>
      <c r="S9" s="10">
        <f t="shared" si="0"/>
        <v>4.3125</v>
      </c>
    </row>
    <row r="10" spans="2:19" x14ac:dyDescent="0.35">
      <c r="B10" s="14">
        <v>5</v>
      </c>
      <c r="C10" s="1">
        <v>2</v>
      </c>
      <c r="D10" s="1">
        <v>2</v>
      </c>
      <c r="E10" s="20">
        <v>1</v>
      </c>
      <c r="F10" s="1"/>
      <c r="G10" s="15">
        <v>1</v>
      </c>
      <c r="H10">
        <f t="shared" si="1"/>
        <v>7</v>
      </c>
      <c r="I10" s="10">
        <v>1</v>
      </c>
      <c r="P10" s="18">
        <f t="array" ref="P10">SUM(ABS(TRANSPOSE($B10:$E10)-L$4:L$7)^$L$11)</f>
        <v>0.8125</v>
      </c>
      <c r="Q10">
        <f t="array" ref="Q10">SUM(ABS(TRANSPOSE($B10:$E10)-M$4:M$7)^$L$11)</f>
        <v>23.277777777777779</v>
      </c>
      <c r="R10" s="19">
        <f t="array" ref="R10">SUM(ABS(TRANSPOSE($B10:$E10)-N$4:N$7)^$L$11)</f>
        <v>15.64</v>
      </c>
      <c r="S10" s="10">
        <f t="shared" si="0"/>
        <v>0.8125</v>
      </c>
    </row>
    <row r="11" spans="2:19" x14ac:dyDescent="0.35">
      <c r="B11" s="14">
        <v>1</v>
      </c>
      <c r="C11" s="1">
        <v>2</v>
      </c>
      <c r="D11" s="1">
        <v>4</v>
      </c>
      <c r="E11" s="20">
        <v>5</v>
      </c>
      <c r="F11" s="1"/>
      <c r="G11" s="15">
        <v>2</v>
      </c>
      <c r="H11">
        <f t="shared" si="1"/>
        <v>8</v>
      </c>
      <c r="I11" s="10">
        <v>2</v>
      </c>
      <c r="K11" t="s">
        <v>11</v>
      </c>
      <c r="L11" s="21">
        <v>2</v>
      </c>
      <c r="P11" s="18">
        <f t="array" ref="P11">SUM(ABS(TRANSPOSE($B11:$E11)-L$4:L$7)^$L$11)</f>
        <v>26.8125</v>
      </c>
      <c r="Q11">
        <f t="array" ref="Q11">SUM(ABS(TRANSPOSE($B11:$E11)-M$4:M$7)^$L$11)</f>
        <v>5.2777777777777786</v>
      </c>
      <c r="R11" s="19">
        <f t="array" ref="R11">SUM(ABS(TRANSPOSE($B11:$E11)-N$4:N$7)^$L$11)</f>
        <v>6.04</v>
      </c>
      <c r="S11" s="10">
        <f t="shared" si="0"/>
        <v>5.2777777777777786</v>
      </c>
    </row>
    <row r="12" spans="2:19" x14ac:dyDescent="0.35">
      <c r="B12" s="14">
        <v>2</v>
      </c>
      <c r="C12" s="1">
        <v>1</v>
      </c>
      <c r="D12" s="1">
        <v>3</v>
      </c>
      <c r="E12" s="20">
        <v>4</v>
      </c>
      <c r="F12" s="1"/>
      <c r="G12" s="15">
        <v>3</v>
      </c>
      <c r="H12">
        <f t="shared" si="1"/>
        <v>9</v>
      </c>
      <c r="I12" s="10">
        <v>3</v>
      </c>
      <c r="P12" s="18">
        <f t="array" ref="P12">SUM(ABS(TRANSPOSE($B12:$E12)-L$4:L$7)^$L$11)</f>
        <v>13.3125</v>
      </c>
      <c r="Q12">
        <f t="array" ref="Q12">SUM(ABS(TRANSPOSE($B12:$E12)-M$4:M$7)^$L$11)</f>
        <v>5.9444444444444455</v>
      </c>
      <c r="R12" s="19">
        <f t="array" ref="R12">SUM(ABS(TRANSPOSE($B12:$E12)-N$4:N$7)^$L$11)</f>
        <v>4.0400000000000009</v>
      </c>
      <c r="S12" s="10">
        <f t="shared" si="0"/>
        <v>4.0400000000000009</v>
      </c>
    </row>
    <row r="13" spans="2:19" x14ac:dyDescent="0.35">
      <c r="B13" s="14">
        <v>4</v>
      </c>
      <c r="C13" s="1">
        <v>5</v>
      </c>
      <c r="D13" s="1">
        <v>4</v>
      </c>
      <c r="E13" s="20">
        <v>2</v>
      </c>
      <c r="F13" s="1"/>
      <c r="G13" s="15">
        <v>1</v>
      </c>
      <c r="H13">
        <f t="shared" si="1"/>
        <v>10</v>
      </c>
      <c r="I13" s="10">
        <v>3</v>
      </c>
      <c r="K13" t="s">
        <v>12</v>
      </c>
      <c r="L13" s="27" t="s">
        <v>13</v>
      </c>
      <c r="P13" s="18">
        <f t="array" ref="P13">SUM(ABS(TRANSPOSE($B13:$E13)-L$4:L$7)^$L$11)</f>
        <v>13.3125</v>
      </c>
      <c r="Q13">
        <f t="array" ref="Q13">SUM(ABS(TRANSPOSE($B13:$E13)-M$4:M$7)^$L$11)</f>
        <v>15.277777777777777</v>
      </c>
      <c r="R13" s="19">
        <f t="array" ref="R13">SUM(ABS(TRANSPOSE($B13:$E13)-N$4:N$7)^$L$11)</f>
        <v>11.440000000000001</v>
      </c>
      <c r="S13" s="10">
        <f t="shared" si="0"/>
        <v>11.440000000000001</v>
      </c>
    </row>
    <row r="14" spans="2:19" x14ac:dyDescent="0.35">
      <c r="B14" s="14">
        <v>3</v>
      </c>
      <c r="C14" s="1">
        <v>3</v>
      </c>
      <c r="D14" s="1">
        <v>2</v>
      </c>
      <c r="E14" s="20">
        <v>4</v>
      </c>
      <c r="F14" s="1"/>
      <c r="G14" s="15">
        <v>2</v>
      </c>
      <c r="H14">
        <f t="shared" si="1"/>
        <v>11</v>
      </c>
      <c r="I14" s="10">
        <v>2</v>
      </c>
      <c r="P14" s="18">
        <f t="array" ref="P14">SUM(ABS(TRANSPOSE($B14:$E14)-L$4:L$7)^$L$11)</f>
        <v>8.8125</v>
      </c>
      <c r="Q14">
        <f t="array" ref="Q14">SUM(ABS(TRANSPOSE($B14:$E14)-M$4:M$7)^$L$11)</f>
        <v>2.6111111111111112</v>
      </c>
      <c r="R14" s="19">
        <f t="array" ref="R14">SUM(ABS(TRANSPOSE($B14:$E14)-N$4:N$7)^$L$11)</f>
        <v>5.6400000000000006</v>
      </c>
      <c r="S14" s="10">
        <f t="shared" si="0"/>
        <v>2.6111111111111112</v>
      </c>
    </row>
    <row r="15" spans="2:19" x14ac:dyDescent="0.35">
      <c r="B15" s="14">
        <v>3</v>
      </c>
      <c r="C15" s="1">
        <v>3</v>
      </c>
      <c r="D15" s="1">
        <v>5</v>
      </c>
      <c r="E15" s="20">
        <v>4</v>
      </c>
      <c r="F15" s="1"/>
      <c r="G15" s="15">
        <v>3</v>
      </c>
      <c r="H15">
        <f t="shared" si="1"/>
        <v>12</v>
      </c>
      <c r="I15" s="10">
        <v>3</v>
      </c>
      <c r="K15" t="s">
        <v>14</v>
      </c>
      <c r="L15" s="21">
        <v>200</v>
      </c>
      <c r="P15" s="18">
        <f t="array" ref="P15">SUM(ABS(TRANSPOSE($B15:$E15)-L$4:L$7)^$L$11)</f>
        <v>17.8125</v>
      </c>
      <c r="Q15">
        <f t="array" ref="Q15">SUM(ABS(TRANSPOSE($B15:$E15)-M$4:M$7)^$L$11)</f>
        <v>8.6111111111111107</v>
      </c>
      <c r="R15" s="19">
        <f t="array" ref="R15">SUM(ABS(TRANSPOSE($B15:$E15)-N$4:N$7)^$L$11)</f>
        <v>1.4399999999999993</v>
      </c>
      <c r="S15" s="10">
        <f t="shared" si="0"/>
        <v>1.4399999999999993</v>
      </c>
    </row>
    <row r="16" spans="2:19" x14ac:dyDescent="0.35">
      <c r="B16" s="14">
        <v>4</v>
      </c>
      <c r="C16" s="1">
        <v>1</v>
      </c>
      <c r="D16" s="1">
        <v>2</v>
      </c>
      <c r="E16" s="20">
        <v>3</v>
      </c>
      <c r="F16" s="1"/>
      <c r="G16" s="15">
        <v>1</v>
      </c>
      <c r="H16">
        <f t="shared" si="1"/>
        <v>13</v>
      </c>
      <c r="I16" s="10">
        <v>1</v>
      </c>
      <c r="P16" s="18">
        <f t="array" ref="P16">SUM(ABS(TRANSPOSE($B16:$E16)-L$4:L$7)^$L$11)</f>
        <v>3.3125</v>
      </c>
      <c r="Q16">
        <f t="array" ref="Q16">SUM(ABS(TRANSPOSE($B16:$E16)-M$4:M$7)^$L$11)</f>
        <v>12.944444444444446</v>
      </c>
      <c r="R16" s="19">
        <f t="array" ref="R16">SUM(ABS(TRANSPOSE($B16:$E16)-N$4:N$7)^$L$11)</f>
        <v>7.6400000000000015</v>
      </c>
      <c r="S16" s="10">
        <f t="shared" si="0"/>
        <v>3.3125</v>
      </c>
    </row>
    <row r="17" spans="2:19" x14ac:dyDescent="0.35">
      <c r="B17" s="14">
        <v>0</v>
      </c>
      <c r="C17" s="1">
        <v>5</v>
      </c>
      <c r="D17" s="1">
        <v>5</v>
      </c>
      <c r="E17" s="20">
        <v>4</v>
      </c>
      <c r="F17" s="1"/>
      <c r="G17" s="15">
        <v>2</v>
      </c>
      <c r="H17">
        <f t="shared" si="1"/>
        <v>14</v>
      </c>
      <c r="I17" s="10">
        <v>2</v>
      </c>
      <c r="K17" t="s">
        <v>4</v>
      </c>
      <c r="L17" s="21" t="b">
        <f>[2]!CLUST_Converge(B4:E18,I4:I18)</f>
        <v>1</v>
      </c>
      <c r="P17" s="18">
        <f t="array" ref="P17">SUM(ABS(TRANSPOSE($B17:$E17)-L$4:L$7)^$L$11)</f>
        <v>42.3125</v>
      </c>
      <c r="Q17">
        <f t="array" ref="Q17">SUM(ABS(TRANSPOSE($B17:$E17)-M$4:M$7)^$L$11)</f>
        <v>11.277777777777777</v>
      </c>
      <c r="R17" s="19">
        <f t="array" ref="R17">SUM(ABS(TRANSPOSE($B17:$E17)-N$4:N$7)^$L$11)</f>
        <v>17.64</v>
      </c>
      <c r="S17" s="10">
        <f t="shared" si="0"/>
        <v>11.277777777777777</v>
      </c>
    </row>
    <row r="18" spans="2:19" x14ac:dyDescent="0.35">
      <c r="B18" s="5">
        <v>5</v>
      </c>
      <c r="C18" s="28">
        <v>2</v>
      </c>
      <c r="D18" s="28">
        <v>4</v>
      </c>
      <c r="E18" s="6">
        <v>5</v>
      </c>
      <c r="F18" s="1"/>
      <c r="G18" s="7">
        <v>3</v>
      </c>
      <c r="H18">
        <f t="shared" si="1"/>
        <v>15</v>
      </c>
      <c r="I18" s="11">
        <v>3</v>
      </c>
      <c r="P18" s="16">
        <f t="array" ref="P18">SUM(ABS(TRANSPOSE($B18:$E18)-L$4:L$7)^$L$11)</f>
        <v>16.8125</v>
      </c>
      <c r="Q18" s="23">
        <f t="array" ref="Q18">SUM(ABS(TRANSPOSE($B18:$E18)-M$4:M$7)^$L$11)</f>
        <v>17.277777777777779</v>
      </c>
      <c r="R18" s="17">
        <f t="array" ref="R18">SUM(ABS(TRANSPOSE($B18:$E18)-N$4:N$7)^$L$11)</f>
        <v>6.04</v>
      </c>
      <c r="S18" s="11">
        <f t="shared" si="0"/>
        <v>6.04</v>
      </c>
    </row>
    <row r="19" spans="2:19" x14ac:dyDescent="0.35">
      <c r="K19" t="s">
        <v>15</v>
      </c>
      <c r="L19" s="21">
        <f>SUM(S4:S18)</f>
        <v>80.88333333333334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Cluster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2022-06-19T07:33:28Z</dcterms:created>
  <dcterms:modified xsi:type="dcterms:W3CDTF">2022-06-19T08:47:50Z</dcterms:modified>
</cp:coreProperties>
</file>